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90" documentId="13_ncr:1_{F6CB121F-512D-4AA6-A0C1-0FB36C537598}" xr6:coauthVersionLast="47" xr6:coauthVersionMax="47" xr10:uidLastSave="{42DBFE79-7BE6-4392-9CBD-C4A13E39C69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6" i="6"/>
  <c r="G7" i="6"/>
  <c r="G8" i="6"/>
  <c r="G9" i="6"/>
  <c r="G10" i="6"/>
  <c r="G11" i="6"/>
  <c r="G12" i="6"/>
  <c r="G13" i="6"/>
  <c r="G14" i="6"/>
  <c r="G15" i="6"/>
  <c r="G16" i="6"/>
  <c r="G17" i="6"/>
  <c r="G18" i="6"/>
  <c r="G19" i="6"/>
  <c r="G20" i="6"/>
  <c r="G21" i="6"/>
  <c r="G22" i="6"/>
  <c r="G23" i="6"/>
  <c r="G24" i="6"/>
  <c r="G25" i="6"/>
  <c r="G26" i="6"/>
  <c r="G27"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<sst xmlns="http://schemas.openxmlformats.org/spreadsheetml/2006/main" count="178596" uniqueCount="39081">
  <si>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</si>
  <si>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</si>
  <si>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</si>
  <si>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</si>
  <si>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</si>
  <si>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</si>
  <si>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</si>
  <si>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</si>
  <si>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</si>
  <si>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</si>
  <si>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</si>
  <si>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</si>
  <si>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</si>
  <si>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</si>
  <si>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</si>
  <si>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</si>
  <si>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</si>
  <si>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</si>
  <si>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</si>
  <si>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</si>
  <si>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</si>
  <si>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</si>
  <si>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</si>
  <si>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</si>
  <si>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</si>
  <si>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</si>
  <si>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</si>
  <si>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</si>
  <si>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</si>
  <si>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</si>
  <si>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</si>
  <si>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</si>
  <si>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</si>
  <si>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</si>
  <si>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</si>
  <si>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</si>
  <si>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</si>
  <si>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</si>
  <si>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</si>
  <si>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</si>
  <si>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</si>
  <si>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</si>
  <si>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</si>
  <si>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</si>
  <si>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</si>
  <si>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</si>
  <si>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</si>
  <si>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</si>
  <si>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</si>
  <si>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</si>
  <si>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</si>
  <si>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</si>
  <si>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</si>
  <si>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</si>
  <si>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</si>
  <si>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</si>
  <si>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</si>
  <si>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</si>
  <si>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</si>
  <si>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</si>
  <si>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</si>
  <si>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</si>
  <si>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</si>
  <si>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</si>
  <si>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</si>
  <si>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</si>
  <si>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</si>
  <si>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</si>
  <si>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</si>
  <si>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</si>
  <si>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</si>
  <si>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</si>
  <si>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</si>
  <si>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</si>
  <si>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</si>
  <si>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</si>
  <si>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</si>
  <si>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</si>
  <si>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</si>
  <si>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</si>
  <si>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</si>
  <si>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</si>
  <si>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</si>
  <si>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</si>
  <si>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</si>
  <si>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</si>
  <si>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</si>
  <si>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</si>
  <si>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</si>
  <si>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</si>
  <si>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</si>
  <si>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</si>
  <si>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</si>
  <si>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</si>
  <si>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</si>
  <si>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</si>
  <si>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</si>
  <si>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</si>
  <si>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</si>
  <si>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</si>
  <si>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</si>
  <si>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</si>
  <si>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</si>
  <si>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</si>
  <si>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</si>
  <si>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</si>
  <si>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</si>
  <si>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</si>
  <si>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</si>
  <si>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</si>
  <si>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</si>
  <si>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</si>
  <si>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</si>
  <si>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</si>
  <si>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</si>
  <si>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</si>
  <si>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</si>
  <si>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</si>
  <si>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</si>
  <si>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</si>
  <si>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</si>
  <si>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</si>
  <si>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</si>
  <si>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</si>
  <si>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</si>
  <si>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</si>
  <si>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</si>
  <si>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</si>
  <si>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</si>
  <si>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</si>
  <si>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</si>
  <si>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</si>
  <si>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</si>
  <si>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</si>
  <si>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</si>
  <si>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</si>
  <si>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</si>
  <si>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</si>
  <si>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</si>
  <si>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</si>
  <si>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</si>
  <si>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</si>
  <si>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</si>
  <si>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</si>
  <si>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</si>
  <si>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</si>
  <si>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</si>
  <si>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</si>
  <si>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</si>
  <si>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</si>
  <si>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</si>
  <si>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</si>
  <si>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</si>
  <si>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</si>
  <si>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</si>
  <si>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</si>
  <si>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</si>
  <si>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</si>
  <si>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</si>
  <si>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</si>
  <si>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</si>
  <si>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</si>
  <si>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</si>
  <si>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</si>
  <si>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</si>
  <si>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</si>
  <si>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</si>
  <si>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</si>
  <si>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</si>
  <si>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</si>
  <si>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</si>
  <si>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</si>
  <si>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</si>
  <si>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</si>
  <si>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</si>
  <si>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</si>
  <si>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</si>
  <si>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</si>
  <si>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</si>
  <si>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</si>
  <si>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</si>
  <si>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</si>
  <si>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</si>
  <si>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</si>
  <si>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</si>
  <si>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</si>
  <si>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</si>
  <si>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</si>
  <si>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</si>
  <si>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</si>
  <si>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</si>
  <si>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</si>
  <si>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</si>
  <si>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</si>
  <si>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</si>
  <si>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</si>
  <si>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</si>
  <si>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</si>
  <si>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</si>
  <si>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</si>
  <si>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</si>
  <si>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</si>
  <si>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</si>
  <si>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</si>
  <si>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</si>
  <si>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</si>
  <si>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</si>
  <si>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</si>
  <si>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</si>
  <si>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</si>
  <si>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</si>
  <si>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</si>
  <si>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</si>
  <si>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</si>
  <si>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</si>
  <si>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</si>
  <si>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</si>
  <si>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</si>
  <si>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</si>
  <si>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</si>
  <si>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</si>
  <si>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</si>
  <si>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</si>
  <si>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</si>
  <si>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</si>
  <si>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</si>
  <si>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</si>
  <si>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</si>
  <si>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</si>
  <si>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</si>
  <si>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</si>
  <si>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</si>
  <si>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</si>
  <si>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</si>
  <si>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</si>
  <si>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</si>
  <si>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</si>
  <si>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</si>
  <si>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</si>
  <si>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</si>
  <si>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</si>
  <si>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</si>
  <si>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</si>
  <si>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</si>
  <si>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</si>
  <si>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</si>
  <si>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</si>
  <si>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</si>
  <si>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</si>
  <si>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</si>
  <si>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</si>
  <si>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</si>
  <si>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</si>
  <si>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</si>
  <si>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</si>
  <si>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</si>
  <si>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</si>
  <si>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</si>
  <si>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</si>
  <si>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</si>
  <si>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</si>
  <si>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</si>
  <si>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</si>
  <si>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</si>
  <si>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</si>
  <si>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</si>
  <si>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</si>
  <si>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</si>
  <si>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</si>
  <si>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</si>
  <si>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</si>
  <si>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</si>
  <si>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</si>
  <si>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</si>
  <si>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</si>
  <si>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</si>
  <si>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</si>
  <si>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</si>
  <si>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</si>
  <si>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</si>
  <si>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</si>
  <si>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</si>
  <si>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</si>
  <si>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</si>
  <si>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</si>
  <si>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</si>
  <si>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</si>
  <si>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</si>
  <si>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</si>
  <si>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</si>
  <si>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</si>
  <si>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</si>
  <si>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</si>
  <si>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</si>
  <si>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</si>
  <si>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</si>
  <si>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</si>
  <si>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</si>
  <si>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</si>
  <si>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</si>
  <si>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</si>
  <si>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</si>
  <si>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</si>
  <si>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</si>
  <si>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</si>
  <si>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</si>
  <si>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</si>
  <si>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</si>
  <si>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</si>
  <si>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</si>
  <si>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</si>
  <si>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</si>
  <si>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</si>
  <si>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</si>
  <si>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</si>
  <si>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</si>
  <si>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</si>
  <si>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</si>
  <si>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</si>
  <si>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</si>
  <si>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</si>
  <si>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</si>
  <si>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</si>
  <si>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</si>
  <si>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</si>
  <si>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</si>
  <si>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</si>
  <si>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</si>
  <si>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</si>
  <si>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</si>
  <si>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</si>
  <si>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</si>
  <si>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</si>
  <si>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</si>
  <si>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</si>
  <si>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</si>
  <si>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</si>
  <si>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</si>
  <si>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</si>
  <si>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</si>
  <si>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</si>
  <si>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</si>
  <si>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</si>
  <si>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</si>
  <si>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</si>
  <si>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</si>
  <si>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</si>
  <si>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</si>
  <si>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</si>
  <si>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</si>
  <si>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</si>
  <si>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</si>
  <si>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</si>
  <si>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</si>
  <si>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</si>
  <si>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</si>
  <si>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</si>
  <si>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</si>
  <si>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</si>
  <si>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</si>
  <si>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</si>
  <si>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</si>
  <si>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</si>
  <si>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</si>
  <si>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</si>
  <si>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</si>
  <si>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</si>
  <si>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</si>
  <si>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</si>
  <si>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</si>
  <si>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</si>
  <si>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</si>
  <si>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</si>
  <si>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</si>
  <si>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</si>
  <si>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</si>
  <si>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</si>
  <si>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</si>
  <si>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</si>
  <si>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</si>
  <si>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</si>
  <si>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</si>
  <si>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</si>
  <si>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</si>
  <si>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</si>
  <si>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</si>
  <si>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</si>
  <si>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</si>
  <si>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</si>
  <si>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</si>
  <si>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</si>
  <si>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</si>
  <si>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</si>
  <si>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</si>
  <si>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</si>
  <si>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</si>
  <si>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</si>
  <si>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</si>
  <si>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</si>
  <si>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</si>
  <si>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</si>
  <si>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</si>
  <si>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</si>
  <si>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</si>
  <si>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</si>
  <si>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</si>
  <si>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</si>
  <si>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</si>
  <si>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</si>
  <si>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</si>
  <si>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</si>
  <si>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</si>
  <si>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</si>
  <si>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</si>
  <si>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</si>
  <si>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</si>
  <si>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</si>
  <si>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</si>
  <si>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</si>
  <si>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</si>
  <si>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</si>
  <si>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</si>
  <si>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</si>
  <si>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</si>
  <si>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</si>
  <si>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</si>
  <si>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</si>
  <si>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</si>
  <si>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</si>
  <si>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</si>
  <si>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</si>
  <si>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</si>
  <si>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</si>
  <si>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</si>
  <si>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</si>
  <si>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</si>
  <si>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</si>
  <si>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</si>
  <si>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</si>
  <si>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</si>
  <si>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</si>
  <si>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</si>
  <si>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</si>
  <si>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</si>
  <si>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</si>
  <si>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</si>
  <si>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</si>
  <si>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</si>
  <si>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</si>
  <si>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</si>
  <si>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</si>
  <si>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</si>
  <si>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</si>
  <si>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</si>
  <si>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</si>
  <si>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</si>
  <si>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</si>
  <si>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</si>
  <si>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</si>
  <si>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</si>
  <si>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</si>
  <si>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</si>
  <si>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</si>
  <si>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</si>
  <si>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</si>
  <si>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</si>
  <si>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</si>
  <si>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</si>
  <si>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</si>
  <si>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</si>
  <si>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</si>
  <si>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</si>
  <si>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</si>
  <si>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</si>
  <si>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</si>
  <si>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</si>
  <si>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</si>
  <si>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</si>
  <si>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</si>
  <si>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</si>
  <si>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</si>
  <si>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</si>
  <si>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</si>
  <si>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</si>
  <si>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</si>
  <si>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</si>
  <si>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</si>
  <si>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</si>
  <si>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</si>
  <si>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</si>
  <si>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</si>
  <si>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</si>
  <si>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</si>
  <si>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</si>
  <si>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</si>
  <si>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</si>
  <si>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</si>
  <si>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</si>
  <si>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</si>
  <si>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</si>
  <si>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</si>
  <si>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</si>
  <si>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</si>
  <si>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</si>
  <si>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</si>
  <si>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</si>
  <si>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</si>
  <si>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</si>
  <si>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</si>
  <si>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</si>
  <si>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</si>
  <si>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</si>
  <si>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</si>
  <si>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</si>
  <si>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</si>
  <si>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</si>
  <si>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</si>
  <si>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</si>
  <si>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</si>
  <si>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</si>
  <si>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</si>
  <si>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</si>
  <si>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</si>
  <si>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</si>
  <si>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</si>
  <si>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</si>
  <si>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</si>
  <si>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</si>
  <si>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</si>
  <si>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</si>
  <si>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</si>
  <si>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</si>
  <si>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</si>
  <si>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</si>
  <si>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</si>
  <si>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</si>
  <si>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</si>
  <si>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</si>
  <si>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</si>
  <si>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</si>
  <si>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</si>
  <si>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</si>
  <si>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</si>
  <si>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</si>
  <si>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</si>
  <si>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</si>
  <si>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</si>
  <si>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</si>
  <si>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</si>
  <si>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</si>
  <si>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</si>
  <si>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</si>
  <si>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</si>
  <si>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</si>
  <si>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</si>
  <si>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</si>
  <si>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</si>
  <si>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</si>
  <si>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</si>
  <si>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</si>
  <si>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</si>
  <si>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</si>
  <si>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</si>
  <si>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</si>
  <si>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</si>
  <si>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</si>
  <si>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</si>
  <si>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</si>
  <si>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</si>
  <si>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</si>
  <si>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</si>
  <si>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</si>
  <si>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</si>
  <si>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</si>
  <si>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</si>
  <si>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</si>
  <si>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</si>
  <si>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</si>
  <si>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</si>
  <si>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</si>
  <si>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</si>
  <si>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</si>
  <si>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</si>
  <si>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</si>
  <si>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</si>
  <si>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</si>
  <si>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</si>
  <si>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</si>
  <si>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</si>
  <si>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</si>
  <si>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</si>
  <si>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</si>
  <si>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</si>
  <si>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</si>
  <si>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</si>
  <si>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</si>
  <si>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</si>
  <si>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</si>
  <si>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</si>
  <si>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</si>
  <si>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</si>
  <si>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</si>
  <si>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</si>
  <si>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</si>
  <si>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</si>
  <si>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</si>
  <si>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</si>
  <si>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</si>
  <si>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</si>
  <si>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</si>
  <si>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</si>
  <si>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</si>
  <si>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</si>
  <si>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</si>
  <si>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</si>
  <si>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</si>
  <si>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</si>
  <si>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</si>
  <si>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</si>
  <si>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</si>
  <si>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</si>
  <si>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</si>
  <si>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</si>
  <si>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</si>
  <si>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</si>
  <si>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</si>
  <si>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</si>
  <si>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</si>
  <si>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</si>
  <si>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</si>
  <si>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</si>
  <si>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</si>
  <si>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</si>
  <si>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</si>
  <si>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</si>
  <si>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</si>
  <si>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</si>
  <si>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</si>
  <si>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</si>
  <si>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</si>
  <si>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</si>
  <si>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</si>
  <si>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</si>
  <si>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</si>
  <si>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</si>
  <si>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</si>
  <si>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</si>
  <si>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</si>
  <si>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</si>
  <si>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</si>
  <si>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</si>
  <si>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</si>
  <si>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</si>
  <si>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</si>
  <si>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</si>
  <si>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</si>
  <si>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</si>
  <si>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</si>
  <si>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</si>
  <si>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</si>
  <si>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</si>
  <si>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</si>
  <si>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</si>
  <si>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</si>
  <si>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</si>
  <si>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</si>
  <si>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</si>
  <si>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</si>
  <si>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</si>
  <si>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</si>
  <si>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</si>
  <si>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</si>
  <si>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</si>
  <si>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</si>
  <si>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</si>
  <si>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</si>
  <si>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</si>
  <si>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</si>
  <si>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</si>
  <si>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</si>
  <si>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</si>
  <si>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</si>
  <si>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</si>
  <si>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</si>
  <si>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</si>
  <si>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</si>
  <si>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</si>
  <si>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</si>
  <si>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</si>
  <si>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</si>
  <si>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</si>
  <si>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</si>
  <si>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</si>
  <si>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</si>
  <si>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</si>
  <si>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</si>
  <si>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</si>
  <si>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</si>
  <si>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</si>
  <si>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</si>
  <si>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</si>
  <si>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</si>
  <si>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</si>
  <si>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</si>
  <si>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</si>
  <si>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</si>
  <si>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</si>
  <si>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</si>
  <si>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</si>
  <si>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</si>
  <si>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</si>
  <si>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</si>
  <si>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</si>
  <si>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</si>
  <si>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</si>
  <si>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</si>
  <si>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</si>
  <si>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</si>
  <si>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</si>
  <si>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</si>
  <si>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</si>
  <si>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</si>
  <si>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</si>
  <si>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</si>
  <si>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</si>
  <si>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</si>
  <si>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</si>
  <si>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</si>
  <si>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</si>
  <si>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</si>
  <si>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</si>
  <si>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</si>
  <si>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</si>
  <si>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</si>
  <si>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</si>
  <si>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</si>
  <si>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</si>
  <si>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</si>
  <si>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</si>
  <si>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</si>
  <si>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</si>
  <si>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</si>
  <si>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</si>
  <si>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</si>
  <si>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</si>
  <si>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</si>
  <si>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</si>
  <si>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</si>
  <si>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</si>
  <si>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</si>
  <si>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</si>
  <si>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</si>
  <si>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</si>
  <si>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</si>
  <si>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</si>
  <si>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</si>
  <si>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</si>
  <si>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</si>
  <si>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</si>
  <si>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</si>
  <si>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</si>
  <si>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</si>
  <si>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</si>
  <si>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</si>
  <si>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</si>
  <si>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</si>
  <si>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</si>
  <si>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</si>
  <si>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</si>
  <si>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</si>
  <si>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</si>
  <si>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</si>
  <si>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</si>
  <si>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</si>
  <si>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</si>
  <si>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</si>
  <si>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</si>
  <si>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</si>
  <si>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</si>
  <si>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</si>
  <si>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</si>
  <si>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</si>
  <si>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</si>
  <si>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</si>
  <si>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</si>
  <si>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</si>
  <si>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</si>
  <si>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</si>
  <si>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</si>
  <si>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</si>
  <si>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</si>
  <si>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</si>
  <si>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</si>
  <si>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</si>
  <si>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</si>
  <si>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</si>
  <si>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</si>
  <si>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</si>
  <si>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</si>
  <si>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</si>
  <si>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</si>
  <si>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</si>
  <si>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</si>
  <si>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</si>
  <si>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</si>
  <si>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</si>
  <si>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</si>
  <si>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</si>
  <si>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</si>
  <si>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</si>
  <si>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</si>
  <si>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</si>
  <si>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</si>
  <si>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</si>
  <si>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</si>
  <si>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</si>
  <si>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</si>
  <si>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</si>
  <si>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</si>
  <si>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</si>
  <si>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</si>
  <si>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</si>
  <si>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</si>
  <si>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</si>
  <si>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</si>
  <si>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</si>
  <si>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</si>
  <si>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</si>
  <si>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</si>
  <si>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</si>
  <si>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</si>
  <si>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</si>
  <si>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</si>
  <si>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</si>
  <si>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</si>
  <si>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</si>
  <si>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</si>
  <si>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</si>
  <si>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</si>
  <si>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</si>
  <si>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</si>
  <si>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</si>
  <si>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</si>
  <si>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</si>
  <si>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</si>
  <si>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</si>
  <si>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</si>
  <si>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</si>
  <si>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</si>
  <si>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</si>
  <si>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</si>
  <si>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</si>
  <si>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</si>
  <si>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</si>
  <si>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</si>
  <si>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</si>
  <si>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</si>
  <si>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</si>
  <si>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</si>
  <si>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</si>
  <si>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</si>
  <si>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</si>
  <si>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</si>
  <si>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</si>
  <si>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</si>
  <si>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</si>
  <si>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</si>
  <si>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</si>
  <si>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</si>
  <si>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</si>
  <si>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</si>
  <si>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</si>
  <si>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</si>
  <si>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</si>
  <si>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</si>
  <si>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</si>
  <si>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</si>
  <si>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</si>
  <si>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</si>
  <si>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</si>
  <si>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</si>
  <si>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</si>
  <si>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</si>
  <si>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</si>
  <si>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</si>
  <si>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</si>
  <si>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</si>
  <si>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</si>
  <si>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</si>
  <si>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</si>
  <si>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</si>
  <si>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</si>
  <si>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</si>
  <si>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</si>
  <si>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</si>
  <si>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</si>
  <si>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</si>
  <si>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</si>
  <si>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</si>
  <si>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</si>
  <si>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</si>
  <si>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</si>
  <si>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</si>
  <si>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</si>
  <si>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</si>
  <si>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</si>
  <si>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</si>
  <si>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</si>
  <si>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</si>
  <si>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</si>
  <si>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</si>
  <si>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</si>
  <si>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</si>
  <si>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</si>
  <si>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</si>
  <si>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</si>
  <si>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</si>
  <si>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</si>
  <si>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</si>
  <si>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</si>
  <si>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</si>
  <si>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</si>
  <si>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</si>
  <si>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</si>
  <si>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</si>
  <si>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</si>
  <si>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</si>
  <si>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</si>
  <si>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</si>
  <si>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</si>
  <si>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</si>
  <si>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</si>
  <si>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</si>
  <si>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</si>
  <si>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</si>
  <si>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</si>
  <si>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</si>
  <si>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</si>
  <si>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</si>
  <si>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</si>
  <si>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</si>
  <si>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</si>
  <si>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</si>
  <si>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</si>
  <si>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</si>
  <si>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</si>
  <si>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</si>
  <si>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</si>
  <si>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</si>
  <si>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</si>
  <si>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</si>
  <si>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</si>
  <si>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</si>
  <si>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</si>
  <si>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</si>
  <si>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</si>
  <si>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</si>
  <si>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</si>
  <si>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</si>
  <si>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</si>
  <si>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</si>
  <si>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</si>
  <si>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</si>
  <si>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</si>
  <si>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</si>
  <si>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</si>
  <si>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</si>
  <si>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</si>
  <si>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</si>
  <si>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</si>
  <si>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</si>
  <si>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</si>
  <si>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</si>
  <si>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</si>
  <si>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</si>
  <si>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</si>
  <si>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</si>
  <si>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</si>
  <si>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</si>
  <si>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</si>
  <si>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</si>
  <si>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</si>
  <si>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</si>
  <si>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</si>
  <si>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</si>
  <si>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</si>
  <si>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</si>
  <si>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</si>
  <si>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</si>
  <si>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</si>
  <si>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</si>
  <si>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</si>
  <si>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</si>
  <si>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</si>
  <si>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</si>
  <si>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</si>
  <si>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</si>
  <si>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</si>
  <si>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</si>
  <si>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</si>
  <si>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</si>
  <si>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</si>
  <si>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</si>
  <si>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</si>
  <si>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</si>
  <si>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</si>
  <si>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</si>
  <si>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</si>
  <si>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</si>
  <si>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</si>
  <si>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</si>
  <si>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</si>
  <si>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</si>
  <si>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</si>
  <si>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</si>
  <si>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</si>
  <si>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</si>
  <si>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</si>
  <si>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</si>
  <si>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</si>
  <si>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</si>
  <si>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</si>
  <si>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</si>
  <si>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</si>
  <si>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</si>
  <si>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</si>
  <si>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</si>
  <si>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</si>
  <si>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</si>
  <si>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</si>
  <si>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</si>
  <si>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</si>
  <si>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</si>
  <si>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</si>
  <si>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</si>
  <si>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</si>
  <si>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</si>
  <si>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</si>
  <si>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</si>
  <si>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</si>
  <si>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</si>
  <si>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</si>
  <si>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</si>
  <si>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</si>
  <si>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</si>
  <si>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</si>
  <si>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</si>
  <si>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</si>
  <si>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</si>
  <si>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</si>
  <si>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</si>
  <si>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</si>
  <si>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</si>
  <si>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</si>
  <si>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</si>
  <si>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</si>
  <si>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</si>
  <si>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</si>
  <si>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</si>
  <si>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</si>
  <si>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</si>
  <si>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</si>
  <si>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</si>
  <si>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</si>
  <si>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</si>
  <si>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</si>
  <si>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</si>
  <si>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</si>
  <si>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</si>
  <si>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</si>
  <si>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</si>
  <si>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</si>
  <si>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</si>
  <si>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</si>
  <si>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</si>
  <si>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</si>
  <si>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</si>
  <si>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</si>
  <si>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</si>
  <si>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</si>
  <si>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</si>
  <si>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</si>
  <si>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</si>
  <si>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</si>
  <si>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</si>
  <si>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</si>
  <si>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</si>
  <si>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</si>
  <si>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</si>
  <si>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</si>
  <si>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</si>
  <si>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</si>
  <si>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</si>
  <si>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</si>
  <si>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</si>
  <si>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</si>
  <si>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</si>
  <si>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</si>
  <si>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</si>
  <si>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</si>
  <si>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</si>
  <si>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</si>
  <si>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</si>
  <si>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</si>
  <si>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</si>
  <si>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</si>
  <si>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</si>
  <si>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</si>
  <si>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</si>
  <si>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</si>
  <si>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</si>
  <si>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</si>
  <si>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</si>
  <si>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</si>
  <si>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</si>
  <si>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</si>
  <si>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</si>
  <si>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</si>
  <si>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</si>
  <si>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</si>
  <si>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</si>
  <si>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</si>
  <si>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</si>
  <si>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</si>
  <si>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</si>
  <si>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</si>
  <si>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</si>
  <si>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</si>
  <si>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</si>
  <si>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</si>
  <si>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</si>
  <si>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</si>
  <si>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</si>
  <si>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</si>
  <si>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</si>
  <si>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</si>
  <si>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</si>
  <si>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</si>
  <si>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</si>
  <si>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</si>
  <si>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</si>
  <si>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</si>
  <si>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</si>
  <si>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</si>
  <si>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</si>
  <si>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</si>
  <si>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</si>
  <si>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</si>
  <si>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</si>
  <si>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</si>
  <si>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</si>
  <si>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</si>
  <si>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</si>
  <si>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</si>
  <si>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</si>
  <si>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</si>
  <si>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</si>
  <si>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</si>
  <si>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</si>
  <si>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</si>
  <si>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</si>
  <si>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</si>
  <si>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</si>
  <si>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</si>
  <si>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</si>
  <si>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</si>
  <si>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</si>
  <si>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</si>
  <si>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</si>
  <si>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</si>
  <si>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</si>
  <si>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</si>
  <si>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</si>
  <si>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</si>
  <si>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</si>
  <si>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</si>
  <si>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</si>
  <si>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</si>
  <si>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</si>
  <si>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</si>
  <si>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</si>
  <si>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</si>
  <si>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</si>
  <si>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</si>
  <si>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</si>
  <si>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</si>
  <si>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</si>
  <si>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</si>
  <si>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</si>
  <si>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</si>
  <si>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</si>
  <si>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</si>
  <si>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</si>
  <si>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</si>
  <si>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</si>
  <si>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</si>
  <si>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</si>
  <si>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</si>
  <si>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</si>
  <si>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</si>
  <si>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</si>
  <si>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</si>
  <si>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</si>
  <si>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</si>
  <si>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</si>
  <si>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</si>
  <si>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</si>
  <si>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</si>
  <si>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</si>
  <si>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</si>
  <si>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</si>
  <si>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</si>
  <si>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</si>
  <si>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</si>
  <si>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</si>
  <si>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</si>
  <si>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</si>
  <si>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</si>
  <si>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</si>
  <si>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</si>
  <si>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</si>
  <si>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</si>
  <si>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</si>
  <si>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</si>
  <si>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</si>
  <si>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</si>
  <si>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</si>
  <si>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</si>
  <si>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</si>
  <si>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</si>
  <si>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</si>
  <si>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</si>
  <si>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</si>
  <si>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</si>
  <si>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</si>
  <si>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</si>
  <si>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</si>
  <si>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</si>
  <si>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</si>
  <si>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</si>
  <si>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</si>
  <si>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</si>
  <si>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</si>
  <si>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</si>
  <si>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</si>
  <si>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</si>
  <si>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</si>
  <si>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</si>
  <si>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</si>
  <si>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</si>
  <si>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</si>
  <si>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</si>
  <si>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</si>
  <si>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</si>
  <si>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</si>
  <si>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</si>
  <si>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</si>
  <si>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</si>
  <si>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</si>
  <si>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</si>
  <si>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</si>
  <si>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</si>
  <si>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</si>
  <si>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</si>
  <si>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</si>
  <si>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</si>
  <si>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</si>
  <si>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</si>
  <si>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</si>
  <si>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</si>
  <si>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</si>
  <si>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</si>
  <si>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</si>
  <si>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</si>
  <si>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</si>
  <si>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</si>
  <si>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</si>
  <si>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</si>
  <si>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</si>
  <si>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</si>
  <si>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</si>
  <si>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</si>
  <si>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</si>
  <si>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</si>
  <si>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</si>
  <si>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</si>
  <si>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</si>
  <si>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</si>
  <si>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</si>
  <si>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</si>
  <si>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</si>
  <si>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</si>
  <si>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</si>
  <si>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</si>
  <si>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</si>
  <si>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</si>
  <si>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</si>
  <si>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</si>
  <si>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</si>
  <si>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</si>
  <si>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</si>
  <si>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</si>
  <si>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</si>
  <si>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</si>
  <si>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</si>
  <si>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</si>
  <si>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</si>
  <si>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</si>
  <si>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</si>
  <si>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</si>
  <si>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</si>
  <si>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</si>
  <si>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</si>
  <si>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</si>
  <si>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</si>
  <si>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</si>
  <si>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</si>
  <si>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</si>
  <si>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</si>
  <si>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</si>
  <si>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</si>
  <si>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</si>
  <si>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</si>
  <si>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</si>
  <si>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</si>
  <si>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</si>
  <si>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</si>
  <si>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</si>
  <si>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</si>
  <si>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</si>
  <si>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</si>
  <si>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</si>
  <si>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</si>
  <si>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</si>
  <si>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</si>
  <si>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</si>
  <si>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</si>
  <si>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</si>
  <si>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</si>
  <si>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</si>
  <si>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</si>
  <si>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</si>
  <si>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</si>
  <si>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</si>
  <si>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</si>
  <si>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</si>
  <si>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</si>
  <si>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</si>
  <si>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</si>
  <si>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</si>
  <si>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</si>
  <si>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</si>
  <si>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</si>
  <si>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</si>
  <si>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</si>
  <si>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</si>
  <si>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</si>
  <si>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</si>
  <si>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</si>
  <si>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</si>
  <si>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</si>
  <si>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</si>
  <si>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</si>
  <si>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</si>
  <si>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</si>
  <si>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</si>
  <si>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</si>
  <si>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</si>
  <si>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</si>
  <si>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</si>
  <si>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</si>
  <si>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</si>
  <si>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</si>
  <si>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</si>
  <si>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</si>
  <si>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</si>
  <si>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</si>
  <si>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</si>
  <si>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</si>
  <si>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</si>
  <si>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</si>
  <si>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</si>
  <si>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</si>
  <si>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</si>
  <si>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</si>
  <si>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</si>
  <si>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</si>
  <si>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</si>
  <si>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</si>
  <si>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</si>
  <si>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</si>
  <si>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</si>
  <si>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</si>
  <si>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</si>
  <si>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</si>
  <si>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</si>
  <si>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</si>
  <si>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</si>
  <si>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</si>
  <si>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</si>
  <si>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</si>
  <si>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</si>
  <si>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</si>
  <si>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</si>
  <si>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</si>
  <si>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</si>
  <si>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</si>
  <si>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</si>
  <si>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</si>
  <si>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</si>
  <si>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</si>
  <si>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</si>
  <si>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</si>
  <si>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</si>
  <si>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</si>
  <si>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</si>
  <si>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</si>
  <si>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</si>
  <si>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</si>
  <si>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</si>
  <si>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</si>
  <si>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</si>
  <si>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</si>
  <si>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</si>
  <si>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</si>
  <si>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</si>
  <si>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</si>
  <si>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</si>
  <si>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</si>
  <si>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</si>
  <si>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</si>
  <si>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</si>
  <si>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</si>
  <si>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</si>
  <si>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</si>
  <si>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</si>
  <si>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</si>
  <si>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</si>
  <si>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</si>
  <si>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</si>
  <si>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</si>
  <si>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</si>
  <si>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</si>
  <si>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</si>
  <si>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</si>
  <si>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</si>
  <si>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</si>
  <si>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</si>
  <si>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</si>
  <si>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</si>
  <si>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</si>
  <si>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</si>
  <si>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</si>
  <si>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</si>
  <si>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</si>
  <si>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</si>
  <si>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</si>
  <si>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</si>
  <si>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</si>
  <si>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</si>
  <si>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</si>
  <si>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</si>
  <si>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</si>
  <si>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</si>
  <si>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</si>
  <si>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</si>
  <si>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</si>
  <si>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</si>
  <si>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</si>
  <si>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</si>
  <si>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</si>
  <si>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</si>
  <si>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</si>
  <si>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</si>
  <si>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</si>
  <si>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</si>
  <si>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</si>
  <si>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</si>
  <si>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</si>
  <si>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</si>
  <si>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</si>
  <si>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</si>
  <si>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</si>
  <si>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</si>
  <si>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</si>
  <si>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</si>
  <si>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</si>
  <si>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</si>
  <si>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</si>
  <si>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</si>
  <si>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</si>
  <si>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</si>
  <si>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</si>
  <si>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</si>
  <si>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</si>
  <si>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</si>
  <si>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</si>
  <si>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</si>
  <si>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</si>
  <si>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</si>
  <si>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</si>
  <si>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</si>
  <si>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</si>
  <si>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</si>
  <si>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</si>
  <si>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</si>
  <si>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</si>
  <si>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</si>
  <si>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</si>
  <si>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</si>
  <si>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</si>
  <si>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</si>
  <si>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</si>
  <si>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</si>
  <si>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</si>
  <si>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</si>
  <si>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</si>
  <si>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</si>
  <si>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</si>
  <si>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</si>
  <si>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</si>
  <si>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</si>
  <si>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</si>
  <si>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</si>
  <si>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</si>
  <si>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</si>
  <si>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</si>
  <si>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</si>
  <si>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</si>
  <si>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</si>
  <si>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</si>
  <si>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</si>
  <si>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</si>
  <si>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</si>
  <si>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</si>
  <si>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</si>
  <si>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</si>
  <si>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</si>
  <si>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</si>
  <si>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</si>
  <si>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</si>
  <si>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</si>
  <si>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</si>
  <si>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</si>
  <si>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</si>
  <si>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</si>
  <si>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</si>
  <si>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</si>
  <si>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</si>
  <si>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</si>
  <si>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</si>
  <si>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</si>
  <si>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</si>
  <si>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</si>
  <si>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</si>
  <si>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</si>
  <si>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</si>
  <si>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</si>
  <si>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</si>
  <si>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</si>
  <si>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</si>
  <si>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</si>
  <si>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</si>
  <si>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</si>
  <si>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</si>
  <si>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</si>
  <si>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</si>
  <si>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</si>
  <si>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</si>
  <si>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</si>
  <si>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</si>
  <si>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</si>
  <si>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</si>
  <si>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</si>
  <si>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</si>
  <si>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</si>
  <si>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</si>
  <si>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</si>
  <si>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</si>
  <si>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</si>
  <si>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</si>
  <si>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</si>
  <si>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</si>
  <si>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</si>
  <si>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</si>
  <si>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</si>
  <si>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</si>
  <si>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</si>
  <si>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</si>
  <si>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</si>
  <si>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</si>
  <si>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</si>
  <si>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</si>
  <si>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</si>
  <si>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</si>
  <si>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</si>
  <si>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</si>
  <si>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</si>
  <si>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</si>
  <si>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</si>
  <si>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</si>
  <si>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</si>
  <si>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</si>
  <si>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</si>
  <si>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</si>
  <si>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</si>
  <si>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</si>
  <si>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</si>
  <si>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</si>
  <si>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</si>
  <si>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</si>
  <si>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</si>
  <si>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</si>
  <si>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</si>
  <si>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</si>
  <si>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</si>
  <si>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</si>
  <si>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</si>
  <si>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</si>
  <si>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</si>
  <si>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</si>
  <si>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</si>
  <si>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</si>
  <si>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</si>
  <si>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</si>
  <si>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</si>
  <si>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</si>
  <si>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</si>
  <si>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</si>
  <si>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</si>
  <si>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</si>
  <si>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</si>
  <si>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</si>
  <si>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</si>
  <si>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</si>
  <si>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</si>
  <si>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</si>
  <si>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</si>
  <si>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</si>
  <si>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</si>
  <si>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</si>
  <si>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</si>
  <si>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</si>
  <si>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</si>
  <si>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</si>
  <si>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</si>
  <si>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</si>
  <si>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</si>
  <si>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</si>
  <si>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</si>
  <si>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</si>
  <si>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</si>
  <si>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</si>
  <si>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</si>
  <si>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</si>
  <si>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</si>
  <si>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</si>
  <si>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</si>
  <si>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</si>
  <si>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</si>
  <si>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</si>
  <si>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</si>
  <si>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</si>
  <si>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</si>
  <si>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</si>
  <si>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</si>
  <si>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</si>
  <si>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</si>
  <si>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</si>
  <si>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</si>
  <si>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</si>
  <si>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</si>
  <si>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</si>
  <si>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</si>
  <si>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</si>
  <si>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</si>
  <si>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</si>
  <si>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</si>
  <si>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</si>
  <si>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</si>
  <si>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</si>
  <si>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</si>
  <si>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</si>
  <si>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</si>
  <si>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</si>
  <si>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</si>
  <si>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</si>
  <si>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</si>
  <si>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</si>
  <si>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</si>
  <si>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</si>
  <si>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</si>
  <si>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</si>
  <si>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</si>
  <si>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</si>
  <si>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</si>
  <si>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</si>
  <si>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</si>
  <si>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</si>
  <si>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</si>
  <si>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</si>
  <si>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</si>
  <si>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</si>
  <si>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</si>
  <si>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</si>
  <si>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</si>
  <si>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</si>
  <si>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</si>
  <si>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</si>
  <si>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</si>
  <si>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</si>
  <si>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</si>
  <si>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</si>
  <si>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</si>
  <si>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</si>
  <si>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</si>
  <si>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</si>
  <si>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</si>
  <si>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</si>
  <si>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</si>
  <si>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</si>
  <si>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</si>
  <si>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</si>
  <si>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</si>
  <si>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</si>
  <si>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</si>
  <si>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</si>
  <si>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</si>
  <si>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</si>
  <si>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</si>
  <si>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</si>
  <si>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</si>
  <si>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</si>
  <si>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</si>
  <si>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</si>
  <si>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</si>
  <si>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</si>
  <si>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</si>
  <si>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</si>
  <si>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</si>
  <si>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</si>
  <si>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</si>
  <si>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</si>
  <si>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</si>
  <si>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</si>
  <si>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</si>
  <si>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</si>
  <si>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</si>
  <si>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</si>
  <si>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</si>
  <si>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</si>
  <si>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</si>
  <si>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</si>
  <si>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</si>
  <si>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</si>
  <si>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</si>
  <si>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</si>
  <si>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</si>
  <si>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</si>
  <si>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</si>
  <si>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</si>
  <si>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</si>
  <si>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</si>
  <si>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</si>
  <si>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</si>
  <si>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</si>
  <si>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</si>
  <si>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</si>
  <si>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</si>
  <si>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</si>
  <si>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</si>
  <si>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</si>
  <si>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</si>
  <si>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</si>
  <si>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</si>
  <si>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</si>
  <si>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</si>
  <si>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</si>
  <si>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</si>
  <si>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</si>
  <si>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</si>
  <si>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</si>
  <si>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</si>
  <si>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</si>
  <si>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</si>
  <si>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</si>
  <si>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</si>
  <si>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</si>
  <si>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</si>
  <si>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</si>
  <si>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</si>
  <si>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</si>
  <si>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</si>
  <si>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</si>
  <si>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</si>
  <si>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</si>
  <si>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</si>
  <si>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</si>
  <si>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</si>
  <si>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</si>
  <si>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</si>
  <si>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</si>
  <si>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</si>
  <si>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</si>
  <si>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</si>
  <si>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</si>
  <si>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</si>
  <si>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</si>
  <si>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</si>
  <si>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</si>
  <si>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</si>
  <si>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</si>
  <si>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</si>
  <si>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</si>
  <si>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</si>
  <si>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</si>
  <si>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</si>
  <si>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</si>
  <si>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</si>
  <si>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</si>
  <si>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</si>
  <si>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</si>
  <si>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</si>
  <si>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</si>
  <si>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</si>
  <si>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</si>
  <si>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</si>
  <si>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</si>
  <si>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</si>
  <si>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</si>
  <si>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</si>
  <si>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</si>
  <si>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</si>
  <si>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</si>
  <si>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</si>
  <si>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</si>
  <si>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</si>
  <si>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</si>
  <si>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</si>
  <si>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</si>
  <si>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</si>
  <si>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</si>
  <si>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</si>
  <si>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</si>
  <si>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</si>
  <si>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</si>
  <si>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</si>
  <si>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</si>
  <si>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</si>
  <si>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</si>
  <si>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</si>
  <si>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</si>
  <si>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</si>
  <si>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</si>
  <si>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</si>
  <si>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</si>
  <si>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</si>
  <si>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</si>
  <si>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</si>
  <si>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</si>
  <si>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</si>
  <si>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</si>
  <si>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</si>
  <si>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</si>
  <si>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</si>
  <si>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</si>
  <si>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</si>
  <si>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</si>
  <si>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</si>
  <si>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</si>
  <si>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</si>
  <si>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</si>
  <si>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</si>
  <si>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</si>
  <si>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</si>
  <si>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</si>
  <si>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</si>
  <si>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</si>
  <si>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</si>
  <si>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</si>
  <si>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</si>
  <si>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</si>
  <si>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</si>
  <si>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</si>
  <si>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</si>
  <si>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</si>
  <si>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</si>
  <si>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</si>
  <si>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</si>
  <si>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</si>
  <si>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</si>
  <si>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</si>
  <si>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</si>
  <si>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</si>
  <si>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</si>
  <si>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</si>
  <si>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</si>
  <si>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</si>
  <si>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</si>
  <si>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</si>
  <si>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</si>
  <si>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</si>
  <si>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</si>
  <si>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</si>
  <si>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</si>
  <si>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</si>
  <si>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</si>
  <si>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</si>
  <si>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</si>
  <si>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</si>
  <si>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</si>
  <si>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</si>
  <si>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</si>
  <si>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</si>
  <si>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</si>
  <si>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</si>
  <si>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</si>
  <si>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</si>
  <si>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</si>
  <si>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</si>
  <si>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</si>
  <si>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</si>
  <si>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</si>
  <si>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</si>
  <si>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</si>
  <si>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</si>
  <si>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</si>
  <si>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</si>
  <si>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</si>
  <si>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</si>
  <si>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</si>
  <si>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</si>
  <si>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</si>
  <si>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</si>
  <si>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</si>
  <si>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</si>
  <si>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</si>
  <si>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</si>
  <si>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</si>
  <si>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</si>
  <si>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</si>
  <si>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</si>
  <si>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</si>
  <si>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</si>
  <si>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</si>
  <si>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</si>
  <si>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</si>
  <si>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</si>
  <si>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</si>
  <si>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</si>
  <si>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</si>
  <si>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</si>
  <si>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</si>
  <si>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</si>
  <si>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</si>
  <si>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</si>
  <si>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</si>
  <si>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</si>
  <si>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</si>
  <si>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</si>
  <si>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</si>
  <si>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</si>
  <si>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</si>
  <si>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</si>
  <si>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</si>
  <si>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</si>
  <si>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</si>
  <si>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</si>
  <si>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</si>
  <si>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</si>
  <si>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</si>
  <si>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</si>
  <si>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</si>
  <si>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</si>
  <si>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</si>
  <si>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</si>
  <si>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</si>
  <si>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</si>
  <si>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</si>
  <si>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</si>
  <si>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</si>
  <si>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</si>
  <si>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</si>
  <si>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</si>
  <si>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</si>
  <si>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</si>
  <si>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</si>
  <si>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</si>
  <si>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</si>
  <si>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</si>
  <si>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</si>
  <si>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</si>
  <si>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</si>
  <si>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</si>
  <si>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</si>
  <si>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</si>
  <si>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</si>
  <si>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</si>
  <si>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</si>
  <si>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</si>
  <si>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</si>
  <si>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</si>
  <si>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</si>
  <si>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</si>
  <si>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</si>
  <si>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</si>
  <si>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</si>
  <si>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</si>
  <si>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</si>
  <si>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</si>
  <si>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</si>
  <si>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</si>
  <si>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</si>
  <si>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</si>
  <si>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</si>
  <si>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</si>
  <si>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</si>
  <si>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</si>
  <si>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</si>
  <si>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</si>
  <si>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</si>
  <si>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</si>
  <si>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</si>
  <si>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</si>
  <si>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</si>
  <si>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</si>
  <si>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</si>
  <si>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</si>
  <si>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</si>
  <si>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</si>
  <si>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</si>
  <si>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</si>
  <si>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</si>
  <si>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</si>
  <si>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</si>
  <si>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</si>
  <si>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</si>
  <si>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</si>
  <si>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</si>
  <si>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</si>
  <si>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</si>
  <si>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</si>
  <si>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</si>
  <si>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</si>
  <si>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</si>
  <si>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</si>
  <si>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</si>
  <si>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</si>
  <si>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</si>
  <si>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</si>
  <si>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</si>
  <si>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</si>
  <si>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</si>
  <si>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</si>
  <si>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</si>
  <si>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</si>
  <si>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</si>
  <si>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</si>
  <si>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</si>
  <si>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</si>
  <si>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</si>
  <si>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</si>
  <si>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</si>
  <si>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</si>
  <si>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</si>
  <si>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</si>
  <si>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</si>
  <si>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</si>
  <si>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</si>
  <si>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</si>
  <si>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</si>
  <si>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</si>
  <si>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</si>
  <si>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</si>
  <si>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</si>
  <si>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</si>
  <si>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</si>
  <si>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</si>
  <si>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</si>
  <si>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</si>
  <si>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</si>
  <si>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</si>
  <si>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</si>
  <si>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</si>
  <si>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</si>
  <si>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</si>
  <si>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</si>
  <si>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</si>
  <si>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</si>
  <si>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</si>
  <si>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</si>
  <si>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</si>
  <si>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</si>
  <si>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</si>
  <si>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</si>
  <si>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</si>
  <si>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</si>
  <si>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</si>
  <si>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</si>
  <si>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</si>
  <si>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</si>
  <si>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</si>
  <si>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</si>
  <si>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</si>
  <si>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</si>
  <si>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</si>
  <si>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</si>
  <si>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</si>
  <si>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</si>
  <si>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</si>
  <si>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</si>
  <si>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</si>
  <si>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</si>
  <si>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</si>
  <si>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</si>
  <si>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</si>
  <si>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</si>
  <si>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</si>
  <si>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</si>
  <si>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</si>
  <si>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</si>
  <si>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</si>
  <si>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</si>
  <si>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</si>
  <si>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</si>
  <si>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</si>
  <si>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</si>
  <si>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</si>
  <si>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</si>
  <si>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</si>
  <si>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</si>
  <si>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</si>
  <si>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</si>
  <si>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</si>
  <si>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</si>
  <si>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</si>
  <si>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</si>
  <si>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</si>
  <si>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</si>
  <si>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</si>
  <si>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</si>
  <si>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</si>
  <si>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</si>
  <si>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</si>
  <si>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</si>
  <si>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</si>
  <si>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</si>
  <si>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</si>
  <si>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</si>
  <si>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</si>
  <si>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</si>
  <si>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</si>
  <si>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</si>
  <si>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</si>
  <si>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</si>
  <si>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</si>
  <si>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</si>
  <si>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</si>
  <si>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</si>
  <si>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</si>
  <si>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</si>
  <si>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</si>
  <si>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</si>
  <si>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</si>
  <si>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</si>
  <si>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</si>
  <si>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</si>
  <si>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</si>
  <si>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</si>
  <si>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</si>
  <si>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</si>
  <si>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</si>
  <si>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</si>
  <si>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</si>
  <si>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</si>
  <si>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</si>
  <si>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</si>
  <si>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</si>
  <si>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</si>
  <si>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</si>
  <si>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</si>
  <si>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</si>
  <si>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</si>
  <si>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</si>
  <si>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</si>
  <si>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</si>
  <si>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</si>
  <si>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</si>
  <si>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</si>
  <si>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</si>
  <si>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</si>
  <si>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</si>
  <si>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</si>
  <si>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</si>
  <si>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</si>
  <si>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</si>
  <si>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</si>
  <si>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</si>
  <si>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</si>
  <si>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</si>
  <si>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</si>
  <si>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</si>
  <si>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</si>
  <si>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</si>
  <si>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</si>
  <si>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</si>
  <si>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</si>
  <si>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</si>
  <si>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</si>
  <si>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</si>
  <si>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</si>
  <si>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</si>
  <si>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</si>
  <si>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</si>
  <si>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</si>
  <si>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</si>
  <si>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</si>
  <si>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</si>
  <si>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</si>
  <si>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</si>
  <si>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</si>
  <si>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</si>
  <si>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</si>
  <si>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</si>
  <si>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</si>
  <si>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</si>
  <si>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</si>
  <si>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</si>
  <si>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</si>
  <si>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</si>
  <si>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</si>
  <si>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</si>
  <si>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</si>
  <si>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</si>
  <si>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</si>
  <si>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</si>
  <si>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</si>
  <si>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</si>
  <si>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</si>
  <si>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</si>
  <si>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</si>
  <si>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</si>
  <si>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</si>
  <si>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</si>
  <si>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</si>
  <si>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</si>
  <si>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</si>
  <si>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</si>
  <si>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</si>
  <si>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</si>
  <si>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</si>
  <si>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</si>
  <si>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</si>
  <si>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</si>
  <si>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</si>
  <si>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</si>
  <si>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</si>
  <si>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</si>
  <si>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</si>
  <si>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</si>
  <si>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</si>
  <si>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</si>
  <si>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</si>
  <si>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</si>
  <si>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</si>
  <si>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</si>
  <si>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</si>
  <si>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</si>
  <si>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</si>
  <si>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</si>
  <si>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</si>
  <si>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</si>
  <si>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</si>
  <si>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</si>
  <si>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</si>
  <si>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</si>
  <si>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</si>
  <si>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</si>
  <si>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</si>
  <si>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</si>
  <si>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</si>
  <si>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</si>
  <si>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</si>
  <si>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</si>
  <si>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</si>
  <si>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</si>
  <si>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</si>
  <si>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</si>
  <si>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</si>
  <si>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</si>
  <si>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</si>
  <si>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</si>
  <si>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</si>
  <si>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</si>
  <si>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</si>
  <si>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</si>
  <si>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</si>
  <si>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</si>
  <si>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</si>
  <si>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</si>
  <si>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</si>
  <si>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</si>
  <si>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</si>
  <si>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</si>
  <si>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</si>
  <si>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</si>
  <si>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</si>
  <si>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</si>
  <si>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</si>
  <si>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</si>
  <si>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</si>
  <si>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</si>
  <si>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</si>
  <si>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</si>
  <si>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</si>
  <si>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</si>
  <si>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</si>
  <si>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</si>
  <si>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</si>
  <si>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</si>
  <si>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</si>
  <si>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</si>
  <si>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</si>
  <si>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</si>
  <si>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</si>
  <si>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</si>
  <si>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</si>
  <si>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</si>
  <si>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</si>
  <si>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</si>
  <si>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</si>
  <si>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</si>
  <si>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</si>
  <si>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</si>
  <si>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</si>
  <si>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</si>
  <si>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</si>
  <si>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</si>
  <si>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</si>
  <si>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</si>
  <si>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</si>
  <si>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</si>
  <si>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</si>
  <si>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</si>
  <si>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</si>
  <si>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</si>
  <si>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</si>
  <si>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</si>
  <si>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</si>
  <si>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</si>
  <si>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</si>
  <si>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</si>
  <si>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</si>
  <si>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</si>
  <si>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</si>
  <si>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</si>
  <si>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</si>
  <si>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</si>
  <si>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</si>
  <si>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</si>
  <si>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</si>
  <si>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</si>
  <si>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</si>
  <si>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</si>
  <si>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</si>
  <si>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</si>
  <si>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</si>
  <si>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</si>
  <si>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</si>
  <si>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</si>
  <si>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</si>
  <si>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</si>
  <si>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</si>
  <si>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</si>
  <si>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</si>
  <si>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</si>
  <si>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</si>
  <si>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</si>
  <si>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</si>
  <si>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</si>
  <si>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</si>
  <si>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</si>
  <si>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</si>
  <si>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</si>
  <si>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</si>
  <si>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</si>
  <si>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</si>
  <si>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</si>
  <si>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</si>
  <si>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</si>
  <si>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</si>
  <si>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</si>
  <si>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</si>
  <si>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</si>
  <si>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</si>
  <si>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</si>
  <si>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</si>
  <si>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</si>
  <si>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</si>
  <si>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</si>
  <si>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</si>
  <si>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</si>
  <si>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</si>
  <si>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</si>
  <si>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</si>
  <si>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</si>
  <si>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</si>
  <si>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</si>
  <si>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</si>
  <si>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</si>
  <si>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</si>
  <si>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</si>
  <si>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</si>
  <si>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</si>
  <si>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</si>
  <si>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</si>
  <si>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</si>
  <si>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</si>
  <si>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</si>
  <si>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</si>
  <si>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</si>
  <si>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</si>
  <si>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</si>
  <si>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</si>
  <si>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</si>
  <si>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</si>
  <si>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</si>
  <si>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</si>
  <si>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</si>
  <si>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</si>
  <si>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</si>
  <si>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</si>
  <si>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</si>
  <si>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</si>
  <si>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</si>
  <si>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</si>
  <si>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</si>
  <si>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</si>
  <si>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</si>
  <si>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</si>
  <si>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</si>
  <si>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</si>
  <si>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</si>
  <si>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</si>
  <si>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</si>
  <si>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</si>
  <si>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</si>
  <si>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</si>
  <si>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</si>
  <si>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</si>
  <si>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</si>
  <si>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</si>
  <si>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</si>
  <si>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</si>
  <si>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</si>
  <si>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</si>
  <si>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</si>
  <si>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</si>
  <si>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</si>
  <si>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</si>
  <si>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</si>
  <si>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</si>
  <si>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</si>
  <si>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</si>
  <si>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</si>
  <si>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</si>
  <si>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</si>
  <si>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</si>
  <si>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</si>
  <si>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</si>
  <si>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</si>
  <si>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</si>
  <si>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</si>
  <si>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</si>
  <si>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</si>
  <si>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</si>
  <si>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</si>
  <si>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</si>
  <si>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</si>
  <si>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</si>
  <si>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</si>
  <si>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</si>
  <si>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</si>
  <si>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</si>
  <si>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</si>
  <si>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</si>
  <si>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</si>
  <si>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</si>
  <si>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</si>
  <si>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</si>
  <si>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</si>
  <si>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</si>
  <si>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</si>
  <si>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</si>
  <si>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</si>
  <si>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</si>
  <si>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</si>
  <si>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</si>
  <si>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</si>
  <si>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</si>
  <si>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</si>
  <si>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</si>
  <si>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</si>
  <si>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</si>
  <si>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</si>
  <si>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</si>
  <si>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</si>
  <si>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</si>
  <si>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</si>
  <si>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</si>
  <si>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</si>
  <si>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</si>
  <si>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</si>
  <si>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</si>
  <si>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</si>
  <si>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</si>
  <si>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</si>
  <si>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</si>
  <si>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</si>
  <si>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</si>
  <si>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</si>
  <si>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</si>
  <si>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</si>
  <si>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</si>
  <si>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</si>
  <si>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</si>
  <si>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</si>
  <si>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</si>
  <si>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</si>
  <si>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</si>
  <si>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</si>
  <si>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</si>
  <si>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</si>
  <si>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</si>
  <si>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</si>
  <si>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</si>
  <si>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</si>
  <si>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</si>
  <si>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</si>
  <si>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</si>
  <si>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</si>
  <si>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</si>
  <si>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</si>
  <si>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</si>
  <si>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</si>
  <si>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</si>
  <si>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</si>
  <si>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</si>
  <si>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</si>
  <si>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</si>
  <si>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</si>
  <si>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</si>
  <si>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</si>
  <si>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</si>
  <si>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</si>
  <si>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</si>
  <si>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</si>
  <si>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</si>
  <si>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</si>
  <si>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</si>
  <si>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</si>
  <si>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</si>
  <si>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</si>
  <si>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</si>
  <si>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</si>
  <si>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</si>
  <si>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</si>
  <si>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</si>
  <si>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</si>
  <si>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</si>
  <si>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</si>
  <si>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</si>
  <si>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</si>
  <si>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</si>
  <si>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</si>
  <si>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</si>
  <si>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</si>
  <si>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</si>
  <si>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</si>
  <si>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</si>
  <si>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</si>
  <si>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</si>
  <si>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</si>
  <si>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</si>
  <si>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</si>
  <si>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</si>
  <si>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</si>
  <si>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</si>
  <si>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</si>
  <si>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</si>
  <si>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</si>
  <si>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</si>
  <si>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</si>
  <si>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</si>
  <si>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</si>
  <si>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</si>
  <si>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</si>
  <si>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</si>
  <si>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</si>
  <si>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</si>
  <si>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</si>
  <si>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</si>
  <si>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</si>
  <si>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</si>
  <si>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</si>
  <si>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</si>
  <si>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</si>
  <si>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</si>
  <si>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</si>
  <si>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</si>
  <si>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</si>
  <si>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</si>
  <si>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</si>
  <si>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</si>
  <si>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</si>
  <si>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</si>
  <si>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</si>
  <si>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</si>
  <si>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</si>
  <si>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</si>
  <si>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</si>
  <si>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</si>
  <si>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</si>
  <si>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</si>
  <si>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</si>
  <si>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</si>
  <si>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</si>
  <si>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</si>
  <si>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</si>
  <si>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</si>
  <si>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</si>
  <si>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</si>
  <si>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</si>
  <si>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</si>
  <si>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</si>
  <si>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</si>
  <si>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</si>
  <si>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</si>
  <si>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</si>
  <si>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</si>
  <si>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</si>
  <si>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</si>
  <si>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</si>
  <si>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</si>
  <si>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</si>
  <si>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</si>
  <si>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</si>
  <si>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</si>
  <si>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</si>
  <si>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</si>
  <si>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</si>
  <si>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</si>
  <si>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</si>
  <si>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</si>
  <si>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</si>
  <si>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</si>
  <si>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</si>
  <si>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</si>
  <si>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</si>
  <si>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</si>
  <si>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</si>
  <si>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</si>
  <si>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</si>
  <si>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</si>
  <si>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</si>
  <si>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</si>
  <si>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</si>
  <si>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</si>
  <si>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</si>
  <si>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</si>
  <si>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</si>
  <si>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</si>
  <si>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</si>
  <si>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</si>
  <si>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</si>
  <si>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</si>
  <si>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</si>
  <si>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</si>
  <si>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</si>
  <si>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</si>
  <si>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</si>
  <si>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</si>
  <si>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</si>
  <si>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</si>
  <si>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</si>
  <si>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</si>
  <si>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</si>
  <si>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</si>
  <si>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</si>
  <si>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</si>
  <si>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</si>
  <si>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</si>
  <si>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</si>
  <si>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</si>
  <si>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</si>
  <si>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</si>
  <si>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</si>
  <si>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</si>
  <si>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</si>
  <si>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</si>
  <si>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</si>
  <si>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</si>
  <si>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</si>
  <si>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</si>
  <si>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</si>
  <si>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</si>
  <si>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</si>
  <si>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</si>
  <si>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</si>
  <si>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</si>
  <si>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</si>
  <si>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</si>
  <si>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</si>
  <si>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</si>
  <si>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</si>
  <si>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</si>
  <si>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</si>
  <si>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</si>
  <si>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</si>
  <si>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</si>
  <si>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</si>
  <si>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</si>
  <si>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</si>
  <si>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</si>
  <si>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</si>
  <si>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</si>
  <si>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</si>
  <si>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</si>
  <si>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</si>
  <si>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</si>
  <si>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</si>
  <si>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</si>
  <si>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</si>
  <si>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</si>
  <si>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</si>
  <si>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</si>
  <si>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</si>
  <si>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</si>
  <si>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</si>
  <si>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</si>
  <si>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</si>
  <si>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</si>
  <si>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</si>
  <si>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</si>
  <si>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</si>
  <si>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</si>
  <si>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</si>
  <si>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</si>
  <si>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</si>
  <si>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</si>
  <si>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</si>
  <si>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</si>
  <si>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</si>
  <si>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</si>
  <si>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</si>
  <si>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</si>
  <si>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</si>
  <si>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</si>
  <si>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</si>
  <si>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</si>
  <si>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</si>
  <si>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</si>
  <si>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</si>
  <si>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</si>
  <si>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</si>
  <si>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</si>
  <si>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</si>
  <si>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</si>
  <si>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</si>
  <si>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</si>
  <si>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</si>
  <si>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</si>
  <si>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</si>
  <si>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</si>
  <si>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</si>
  <si>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</si>
  <si>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</si>
  <si>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</si>
  <si>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</si>
  <si>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</si>
  <si>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</si>
  <si>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</si>
  <si>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</si>
  <si>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</si>
  <si>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</si>
  <si>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</si>
  <si>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</si>
  <si>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</si>
  <si>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</si>
  <si>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</si>
  <si>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</si>
  <si>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</si>
  <si>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</si>
  <si>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</si>
  <si>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</si>
  <si>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</si>
  <si>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</si>
  <si>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</si>
  <si>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</si>
  <si>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</si>
  <si>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</si>
  <si>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</si>
  <si>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</si>
  <si>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</si>
  <si>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</si>
  <si>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</si>
  <si>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</si>
  <si>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</si>
  <si>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</si>
  <si>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</si>
  <si>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</si>
  <si>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</si>
  <si>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</si>
  <si>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</si>
  <si>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</si>
  <si>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</si>
  <si>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</si>
  <si>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</si>
  <si>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</si>
  <si>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</si>
  <si>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</si>
  <si>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</si>
  <si>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</si>
  <si>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</si>
  <si>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</si>
  <si>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</si>
  <si>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</si>
  <si>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</si>
  <si>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</si>
  <si>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</si>
  <si>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</si>
  <si>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</si>
  <si>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</si>
  <si>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</si>
  <si>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</si>
  <si>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</si>
  <si>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</si>
  <si>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</si>
  <si>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</si>
  <si>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</si>
  <si>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</si>
  <si>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</si>
  <si>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</si>
  <si>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</si>
  <si>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</si>
  <si>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</si>
  <si>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</si>
  <si>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</si>
  <si>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</si>
  <si>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</si>
  <si>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</si>
  <si>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</si>
  <si>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</si>
  <si>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</si>
  <si>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</si>
  <si>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</si>
  <si>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</si>
  <si>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</si>
  <si>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</si>
  <si>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</si>
  <si>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</si>
  <si>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</si>
  <si>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</si>
  <si>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</si>
  <si>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</si>
  <si>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</si>
  <si>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</si>
  <si>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</si>
  <si>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</si>
  <si>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</si>
  <si>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</si>
  <si>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</si>
  <si>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</si>
  <si>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</si>
  <si>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</si>
  <si>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</si>
  <si>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</si>
  <si>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</si>
  <si>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</si>
  <si>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</si>
  <si>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</si>
  <si>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</si>
  <si>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</si>
  <si>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</si>
  <si>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</si>
  <si>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</si>
  <si>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</si>
  <si>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</si>
  <si>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</si>
  <si>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</si>
  <si>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</si>
  <si>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</si>
  <si>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</si>
  <si>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</si>
  <si>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</si>
  <si>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</si>
  <si>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</si>
  <si>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</si>
  <si>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</si>
  <si>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</si>
  <si>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</si>
  <si>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</si>
  <si>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</si>
  <si>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</si>
  <si>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</si>
  <si>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</si>
  <si>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</si>
  <si>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</si>
  <si>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</si>
  <si>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</si>
  <si>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</si>
  <si>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</si>
  <si>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</si>
  <si>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</si>
  <si>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</si>
  <si>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</si>
  <si>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</si>
  <si>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</si>
  <si>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</si>
  <si>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</si>
  <si>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</si>
  <si>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</si>
  <si>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</si>
  <si>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</si>
  <si>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</si>
  <si>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</si>
  <si>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</si>
  <si>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</si>
  <si>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</si>
  <si>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</si>
  <si>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</si>
  <si>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</si>
  <si>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</si>
  <si>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</si>
  <si>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</si>
  <si>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</si>
  <si>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</si>
  <si>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</si>
  <si>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</si>
  <si>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</si>
  <si>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</si>
  <si>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</si>
  <si>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</si>
  <si>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</si>
  <si>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</si>
  <si>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</si>
  <si>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</si>
  <si>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</si>
  <si>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</si>
  <si>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</si>
  <si>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</si>
  <si>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</si>
  <si>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</si>
  <si>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</si>
  <si>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</si>
  <si>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</si>
  <si>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</si>
  <si>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</si>
  <si>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</si>
  <si>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</si>
  <si>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</si>
  <si>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</si>
  <si>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</si>
  <si>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</si>
  <si>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</si>
  <si>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</si>
  <si>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</si>
  <si>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</si>
  <si>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</si>
  <si>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</si>
  <si>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</si>
  <si>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</si>
  <si>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</si>
  <si>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</si>
  <si>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</si>
  <si>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</si>
  <si>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</si>
  <si>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</si>
  <si>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</si>
  <si>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</si>
  <si>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</si>
  <si>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</si>
  <si>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</si>
  <si>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</si>
  <si>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</si>
  <si>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</si>
  <si>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</si>
  <si>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</si>
  <si>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</si>
  <si>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</si>
  <si>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</si>
  <si>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</si>
  <si>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</si>
  <si>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</si>
  <si>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</si>
  <si>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</si>
  <si>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</si>
  <si>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</si>
  <si>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</si>
  <si>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</si>
  <si>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</si>
  <si>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</si>
  <si>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</si>
  <si>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</si>
  <si>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</si>
  <si>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</si>
  <si>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</si>
  <si>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</si>
  <si>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</si>
  <si>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</si>
  <si>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</si>
  <si>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</si>
  <si>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</si>
  <si>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</si>
  <si>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</si>
  <si>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</si>
  <si>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</si>
  <si>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</si>
  <si>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</si>
  <si>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</si>
  <si>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</si>
  <si>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</si>
  <si>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</si>
  <si>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</si>
  <si>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</si>
  <si>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</si>
  <si>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</si>
  <si>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</si>
  <si>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</si>
  <si>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</si>
  <si>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</si>
  <si>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</si>
  <si>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</si>
  <si>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</si>
  <si>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</si>
  <si>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</si>
  <si>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</si>
  <si>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</si>
  <si>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</si>
  <si>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</si>
  <si>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</si>
  <si>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</si>
  <si>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</si>
  <si>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</si>
  <si>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</si>
  <si>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</si>
  <si>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</si>
  <si>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</si>
  <si>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</si>
  <si>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</si>
  <si>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</si>
  <si>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</si>
  <si>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</si>
  <si>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</si>
  <si>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</si>
  <si>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</si>
  <si>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</si>
  <si>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</si>
  <si>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</si>
  <si>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</si>
  <si>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</si>
  <si>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</si>
  <si>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</si>
  <si>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</si>
  <si>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</si>
  <si>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</si>
  <si>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</si>
  <si>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</si>
  <si>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</si>
  <si>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</si>
  <si>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</si>
  <si>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</si>
  <si>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</si>
  <si>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</si>
  <si>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</si>
  <si>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</si>
  <si>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</si>
  <si>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</si>
  <si>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</si>
  <si>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</si>
  <si>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</si>
  <si>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</si>
  <si>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</si>
  <si>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</si>
  <si>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</si>
  <si>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</si>
  <si>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</si>
  <si>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</si>
  <si>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</si>
  <si>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</si>
  <si>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</si>
  <si>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</si>
  <si>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</si>
  <si>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</si>
  <si>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</si>
  <si>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</si>
  <si>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</si>
  <si>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</si>
  <si>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</si>
  <si>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</si>
  <si>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</si>
  <si>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</si>
  <si>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</si>
  <si>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</si>
  <si>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</si>
  <si>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</si>
  <si>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</si>
  <si>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</si>
  <si>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</si>
  <si>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</si>
  <si>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</si>
  <si>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</si>
  <si>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</si>
  <si>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</si>
  <si>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</si>
  <si>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</si>
  <si>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</si>
  <si>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</si>
  <si>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</si>
  <si>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</si>
  <si>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</si>
  <si>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</si>
  <si>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</si>
  <si>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</si>
  <si>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</si>
  <si>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</si>
  <si>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</si>
  <si>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</si>
  <si>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</si>
  <si>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</si>
  <si>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</si>
  <si>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</si>
  <si>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</si>
  <si>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</si>
  <si>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</si>
  <si>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</si>
  <si>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</si>
  <si>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</si>
  <si>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</si>
  <si>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</si>
  <si>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</si>
  <si>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</si>
  <si>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</si>
  <si>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</si>
  <si>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</si>
  <si>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</si>
  <si>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</si>
  <si>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</si>
  <si>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</si>
  <si>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</si>
  <si>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</si>
  <si>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</si>
  <si>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</si>
  <si>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</si>
  <si>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</si>
  <si>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</si>
  <si>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</si>
  <si>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</si>
  <si>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</si>
  <si>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</si>
  <si>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</si>
  <si>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</si>
  <si>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</si>
  <si>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</si>
  <si>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</si>
  <si>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</si>
  <si>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</si>
  <si>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</si>
  <si>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</si>
  <si>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</si>
  <si>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</si>
  <si>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</si>
  <si>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</si>
  <si>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</si>
  <si>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</si>
  <si>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</si>
  <si>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</si>
  <si>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</si>
  <si>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</si>
  <si>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</si>
  <si>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</si>
  <si>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</si>
  <si>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</si>
  <si>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</si>
  <si>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</si>
  <si>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</si>
  <si>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</si>
  <si>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</si>
  <si>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</si>
  <si>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</si>
  <si>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</si>
  <si>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</si>
  <si>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</si>
  <si>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</si>
  <si>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</si>
  <si>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</si>
  <si>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</si>
  <si>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</si>
  <si>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</si>
  <si>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</si>
  <si>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</si>
  <si>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</si>
  <si>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</si>
  <si>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</si>
  <si>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</si>
  <si>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</si>
  <si>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</si>
  <si>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</si>
  <si>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</si>
  <si>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</si>
  <si>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</si>
  <si>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</si>
  <si>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</si>
  <si>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</si>
  <si>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</si>
  <si>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</si>
  <si>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</si>
  <si>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</si>
  <si>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</si>
  <si>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</si>
  <si>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</si>
  <si>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</si>
  <si>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</si>
  <si>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</si>
  <si>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</si>
  <si>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</si>
  <si>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</si>
  <si>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</si>
  <si>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</si>
  <si>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</si>
  <si>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</si>
  <si>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</si>
  <si>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</si>
  <si>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</si>
  <si>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</si>
  <si>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</si>
  <si>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</si>
  <si>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</si>
  <si>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</si>
  <si>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</si>
  <si>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</si>
  <si>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</si>
  <si>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</si>
  <si>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</si>
  <si>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</si>
  <si>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</si>
  <si>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</si>
  <si>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</si>
  <si>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</si>
  <si>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</si>
  <si>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</si>
  <si>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</si>
  <si>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</si>
  <si>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</si>
  <si>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</si>
  <si>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</si>
  <si>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</si>
  <si>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</si>
  <si>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</si>
  <si>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</si>
  <si>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</si>
  <si>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</si>
  <si>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</si>
  <si>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</si>
  <si>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</si>
  <si>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</si>
  <si>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</si>
  <si>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</si>
  <si>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</si>
  <si>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</si>
  <si>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</si>
  <si>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</si>
  <si>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</si>
  <si>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</si>
  <si>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</si>
  <si>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</si>
  <si>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</si>
  <si>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</si>
  <si>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</si>
  <si>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</si>
  <si>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</si>
  <si>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</si>
  <si>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</si>
  <si>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</si>
  <si>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</si>
  <si>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</si>
  <si>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</si>
  <si>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</si>
  <si>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</si>
  <si>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</si>
  <si>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</si>
  <si>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</si>
  <si>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</si>
  <si>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</si>
  <si>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</si>
  <si>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</si>
  <si>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</si>
  <si>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</si>
  <si>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</si>
  <si>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</si>
  <si>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</si>
  <si>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</si>
  <si>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</si>
  <si>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</si>
  <si>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</si>
  <si>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</si>
  <si>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</si>
  <si>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</si>
  <si>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</si>
  <si>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</si>
  <si>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</si>
  <si>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</si>
  <si>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</si>
  <si>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</si>
  <si>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</si>
  <si>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</si>
  <si>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</si>
  <si>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</si>
  <si>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</si>
  <si>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</si>
  <si>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</si>
  <si>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</si>
  <si>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</si>
  <si>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</si>
  <si>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</si>
  <si>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</si>
  <si>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</si>
  <si>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</si>
  <si>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</si>
  <si>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</si>
  <si>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</si>
  <si>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</si>
  <si>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</si>
  <si>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</si>
  <si>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</si>
  <si>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</si>
  <si>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</si>
  <si>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</si>
  <si>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</si>
  <si>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</si>
  <si>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</si>
  <si>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</si>
  <si>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</si>
  <si>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</si>
  <si>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</si>
  <si>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</si>
  <si>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</si>
  <si>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</si>
  <si>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</si>
  <si>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</si>
  <si>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</si>
  <si>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</si>
  <si>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</si>
  <si>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</si>
  <si>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</si>
  <si>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</si>
  <si>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</si>
  <si>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</si>
  <si>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</si>
  <si>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</si>
  <si>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</si>
  <si>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</si>
  <si>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</si>
  <si>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</si>
  <si>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</si>
  <si>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</si>
  <si>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</si>
  <si>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</si>
  <si>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</si>
  <si>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</si>
  <si>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</si>
  <si>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</si>
  <si>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</si>
  <si>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</si>
  <si>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</si>
  <si>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</si>
  <si>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</si>
  <si>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</si>
  <si>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</si>
  <si>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</si>
  <si>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</si>
  <si>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</si>
  <si>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</si>
  <si>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</si>
  <si>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</si>
  <si>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</si>
  <si>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</si>
  <si>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</si>
  <si>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</si>
  <si>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</si>
  <si>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</si>
  <si>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</si>
  <si>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</si>
  <si>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</si>
  <si>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</si>
  <si>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</si>
  <si>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</si>
  <si>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</si>
  <si>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</si>
  <si>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</si>
  <si>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</si>
  <si>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</si>
  <si>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</si>
  <si>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</si>
  <si>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</si>
  <si>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</si>
  <si>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</si>
  <si>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</si>
  <si>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</si>
  <si>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</si>
  <si>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</si>
  <si>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</si>
  <si>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</si>
  <si>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</si>
  <si>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</si>
  <si>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</si>
  <si>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</si>
  <si>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</si>
  <si>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</si>
  <si>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</si>
  <si>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</si>
  <si>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</si>
  <si>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</si>
  <si>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</si>
  <si>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</si>
  <si>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</si>
  <si>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</si>
  <si>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</si>
  <si>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</si>
  <si>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</si>
  <si>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</si>
  <si>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</si>
  <si>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</si>
  <si>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</si>
  <si>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</si>
  <si>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</si>
  <si>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</si>
  <si>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</si>
  <si>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</si>
  <si>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</si>
  <si>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</si>
  <si>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</si>
  <si>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</si>
  <si>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</si>
  <si>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</si>
  <si>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</si>
  <si>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</si>
  <si>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</si>
  <si>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</si>
  <si>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</si>
  <si>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</si>
  <si>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</si>
  <si>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</si>
  <si>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</si>
  <si>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</si>
  <si>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</si>
  <si>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</si>
  <si>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</si>
  <si>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</si>
  <si>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</si>
  <si>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</si>
  <si>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</si>
  <si>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</si>
  <si>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</si>
  <si>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</si>
  <si>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</si>
  <si>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</si>
  <si>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</si>
  <si>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</si>
  <si>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</si>
  <si>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</si>
  <si>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</si>
  <si>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</si>
  <si>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</si>
  <si>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</si>
  <si>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</si>
  <si>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</si>
  <si>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</si>
  <si>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</si>
  <si>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</si>
  <si>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</si>
  <si>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</si>
  <si>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</si>
  <si>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</si>
  <si>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</si>
  <si>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</si>
  <si>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</si>
  <si>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</si>
  <si>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</si>
  <si>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</si>
  <si>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</si>
  <si>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</si>
  <si>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</si>
  <si>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</si>
  <si>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</si>
  <si>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</si>
  <si>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</si>
  <si>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</si>
  <si>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</si>
  <si>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</si>
  <si>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</si>
  <si>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</si>
  <si>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</si>
  <si>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</si>
  <si>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</si>
  <si>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</si>
  <si>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</si>
  <si>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</si>
  <si>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</si>
  <si>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</si>
  <si>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</si>
  <si>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</si>
  <si>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</si>
  <si>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</si>
  <si>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</si>
  <si>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</si>
  <si>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</si>
  <si>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</si>
  <si>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</si>
  <si>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</si>
  <si>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</si>
  <si>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</si>
  <si>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</si>
  <si>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</si>
  <si>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</si>
  <si>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</si>
  <si>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</si>
  <si>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</si>
  <si>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</si>
  <si>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</si>
  <si>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</si>
  <si>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</si>
  <si>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</si>
  <si>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</si>
  <si>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</si>
  <si>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</si>
  <si>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</si>
  <si>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</si>
  <si>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</si>
  <si>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</si>
  <si>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</si>
  <si>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</si>
  <si>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</si>
  <si>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</si>
  <si>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</si>
  <si>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</si>
  <si>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</si>
  <si>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</si>
  <si>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</si>
  <si>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</si>
  <si>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</si>
  <si>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</si>
  <si>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</si>
  <si>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</si>
  <si>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</si>
  <si>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</si>
  <si>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</si>
  <si>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</si>
  <si>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</si>
  <si>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</si>
  <si>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</si>
  <si>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</si>
  <si>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</si>
  <si>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</si>
  <si>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</si>
  <si>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</si>
  <si>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</si>
  <si>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</si>
  <si>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</si>
  <si>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</si>
  <si>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</si>
  <si>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</si>
  <si>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</si>
  <si>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</si>
  <si>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</si>
  <si>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</si>
  <si>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</si>
  <si>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</si>
  <si>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</si>
  <si>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</si>
  <si>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</si>
  <si>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</si>
  <si>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</si>
  <si>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</si>
  <si>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</si>
  <si>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</si>
  <si>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</si>
  <si>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</si>
  <si>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</si>
  <si>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</si>
  <si>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</si>
  <si>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</si>
  <si>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</si>
  <si>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</si>
  <si>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</si>
  <si>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</si>
  <si>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</si>
  <si>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</si>
  <si>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</si>
  <si>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</si>
  <si>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</si>
  <si>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</si>
  <si>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</si>
  <si>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</si>
  <si>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</si>
  <si>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</si>
  <si>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</si>
  <si>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</si>
  <si>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</si>
  <si>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</si>
  <si>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</si>
  <si>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</si>
  <si>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</si>
  <si>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</si>
  <si>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</si>
  <si>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</si>
  <si>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</si>
  <si>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</si>
  <si>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</si>
  <si>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</si>
  <si>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</si>
  <si>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</si>
  <si>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</si>
  <si>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</si>
  <si>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</si>
  <si>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</si>
  <si>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</si>
  <si>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</si>
  <si>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</si>
  <si>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</si>
  <si>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</si>
  <si>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</si>
  <si>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</si>
  <si>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</si>
  <si>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</si>
  <si>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</si>
  <si>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</si>
  <si>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</si>
  <si>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</si>
  <si>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</si>
  <si>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</si>
  <si>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</si>
  <si>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</si>
  <si>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</si>
  <si>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</si>
  <si>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</si>
  <si>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</si>
  <si>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</si>
  <si>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</si>
  <si>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</si>
  <si>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</si>
  <si>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</si>
  <si>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</si>
  <si>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</si>
  <si>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</si>
  <si>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</si>
  <si>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</si>
  <si>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</si>
  <si>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</si>
  <si>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</si>
  <si>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</si>
  <si>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</si>
  <si>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</si>
  <si>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</si>
  <si>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</si>
  <si>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</si>
  <si>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</si>
  <si>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</si>
  <si>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</si>
  <si>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</si>
  <si>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</si>
  <si>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</si>
  <si>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</si>
  <si>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</si>
  <si>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</si>
  <si>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</si>
  <si>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</si>
  <si>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</si>
  <si>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</si>
  <si>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</si>
  <si>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</si>
  <si>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</si>
  <si>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</si>
  <si>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</si>
  <si>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</si>
  <si>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</si>
  <si>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</si>
  <si>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</si>
  <si>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</si>
  <si>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</si>
  <si>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</si>
  <si>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</si>
  <si>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</si>
  <si>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</si>
  <si>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</si>
  <si>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</si>
  <si>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</si>
  <si>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</si>
  <si>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</si>
  <si>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</si>
  <si>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</si>
  <si>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</si>
  <si>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</si>
  <si>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</si>
  <si>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</si>
  <si>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</si>
  <si>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</si>
  <si>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</si>
  <si>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</si>
  <si>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</si>
  <si>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</si>
  <si>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</si>
  <si>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</si>
  <si>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</si>
  <si>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</si>
  <si>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</si>
  <si>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</si>
  <si>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</si>
  <si>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</si>
  <si>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</si>
  <si>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</si>
  <si>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</si>
  <si>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</si>
  <si>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</si>
  <si>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</si>
  <si>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</si>
  <si>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</si>
  <si>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</si>
  <si>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</si>
  <si>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</si>
  <si>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</si>
  <si>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</si>
  <si>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</si>
  <si>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</si>
  <si>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</si>
  <si>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</si>
  <si>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</si>
  <si>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</si>
  <si>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</si>
  <si>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</si>
  <si>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</si>
  <si>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</si>
  <si>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</si>
  <si>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</si>
  <si>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</si>
  <si>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</si>
  <si>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</si>
  <si>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</si>
  <si>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</si>
  <si>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</si>
  <si>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</si>
  <si>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</si>
  <si>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</si>
  <si>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</si>
  <si>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</si>
  <si>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</si>
  <si>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</si>
  <si>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</si>
  <si>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</si>
  <si>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</si>
  <si>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</si>
  <si>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</si>
  <si>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</si>
  <si>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</si>
  <si>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</si>
  <si>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</si>
  <si>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</si>
  <si>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</si>
  <si>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</si>
  <si>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</si>
  <si>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</si>
  <si>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</si>
  <si>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</si>
  <si>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</si>
  <si>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</si>
  <si>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</si>
  <si>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</si>
  <si>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</si>
  <si>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</si>
  <si>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</si>
  <si>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</si>
  <si>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</si>
  <si>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</si>
  <si>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</si>
  <si>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</si>
  <si>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</si>
  <si>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</si>
  <si>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</si>
  <si>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</si>
  <si>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</si>
  <si>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</si>
  <si>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</si>
  <si>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</si>
  <si>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</si>
  <si>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</si>
  <si>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</si>
  <si>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</si>
  <si>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</si>
  <si>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</si>
  <si>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</si>
  <si>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</si>
  <si>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</si>
  <si>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</si>
  <si>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</si>
  <si>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</si>
  <si>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</si>
  <si>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</si>
  <si>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</si>
  <si>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</si>
  <si>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</si>
  <si>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</si>
  <si>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</si>
  <si>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</si>
  <si>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</si>
  <si>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</si>
  <si>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</si>
  <si>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</si>
  <si>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</si>
  <si>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</si>
  <si>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</si>
  <si>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</si>
  <si>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</si>
  <si>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</si>
  <si>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</si>
  <si>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</si>
  <si>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</si>
  <si>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</si>
  <si>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</si>
  <si>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</si>
  <si>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</si>
  <si>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</si>
  <si>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</si>
  <si>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</si>
  <si>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</si>
  <si>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</si>
  <si>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</si>
  <si>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</si>
  <si>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</si>
  <si>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</si>
  <si>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</si>
  <si>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</si>
  <si>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</si>
  <si>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</si>
  <si>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</si>
  <si>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</si>
  <si>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</si>
  <si>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</si>
  <si>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</si>
  <si>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</si>
  <si>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</si>
  <si>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</si>
  <si>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</si>
  <si>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</si>
  <si>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</si>
  <si>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</si>
  <si>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</si>
  <si>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</si>
  <si>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</si>
  <si>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</si>
  <si>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</si>
  <si>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</si>
  <si>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</si>
  <si>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</si>
  <si>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</si>
  <si>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</si>
  <si>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</si>
  <si>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</si>
  <si>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</si>
  <si>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</si>
  <si>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</si>
  <si>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</si>
  <si>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</si>
  <si>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</si>
  <si>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</si>
  <si>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</si>
  <si>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</si>
  <si>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</si>
  <si>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</si>
  <si>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</si>
  <si>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</si>
  <si>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</si>
  <si>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</si>
  <si>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</si>
  <si>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</si>
  <si>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</si>
  <si>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</si>
  <si>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</si>
  <si>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</si>
  <si>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</si>
  <si>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</si>
  <si>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</si>
  <si>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</si>
  <si>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</si>
  <si>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</si>
  <si>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</si>
  <si>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</si>
  <si>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</si>
  <si>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</si>
  <si>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</si>
  <si>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</si>
  <si>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</si>
  <si>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</si>
  <si>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</si>
  <si>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</si>
  <si>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</si>
  <si>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</si>
  <si>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</si>
  <si>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</si>
  <si>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</si>
  <si>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</si>
  <si>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</si>
  <si>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</si>
  <si>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</si>
  <si>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</si>
  <si>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</si>
  <si>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</si>
  <si>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</si>
  <si>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</si>
  <si>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</si>
  <si>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</si>
  <si>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</si>
  <si>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</si>
  <si>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</si>
  <si>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</si>
  <si>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</si>
  <si>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</si>
  <si>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</si>
  <si>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</si>
  <si>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</si>
  <si>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</si>
  <si>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</si>
  <si>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</si>
  <si>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</si>
  <si>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</si>
  <si>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</si>
  <si>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</si>
  <si>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</si>
  <si>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</si>
  <si>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</si>
  <si>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</si>
  <si>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</si>
  <si>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</si>
  <si>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</si>
  <si>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</si>
  <si>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</si>
  <si>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</si>
  <si>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</si>
  <si>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</si>
  <si>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</si>
  <si>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</si>
  <si>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</si>
  <si>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</si>
  <si>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</si>
  <si>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</si>
  <si>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</si>
  <si>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</si>
  <si>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</si>
  <si>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</si>
  <si>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</si>
  <si>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</si>
  <si>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</si>
  <si>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</si>
  <si>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</si>
  <si>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</si>
  <si>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</si>
  <si>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</si>
  <si>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</si>
  <si>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</si>
  <si>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</si>
  <si>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</si>
  <si>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</si>
  <si>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</si>
  <si>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</si>
  <si>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</si>
  <si>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</si>
  <si>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</si>
  <si>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</si>
  <si>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</si>
  <si>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</si>
  <si>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</si>
  <si>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</si>
  <si>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</si>
  <si>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</si>
  <si>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</si>
  <si>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</si>
  <si>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</si>
  <si>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</si>
  <si>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</si>
  <si>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</si>
  <si>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</si>
  <si>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</si>
  <si>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</si>
  <si>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</si>
  <si>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</si>
  <si>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</si>
  <si>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</si>
  <si>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</si>
  <si>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</si>
  <si>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</si>
  <si>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</si>
  <si>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</si>
  <si>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</si>
  <si>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</si>
  <si>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</si>
  <si>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</si>
  <si>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</si>
  <si>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</si>
  <si>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</si>
  <si>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</si>
  <si>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</si>
  <si>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</si>
  <si>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</si>
  <si>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</si>
  <si>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</si>
  <si>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</si>
  <si>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</si>
  <si>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</si>
  <si>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</si>
  <si>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</si>
  <si>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</si>
  <si>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</si>
  <si>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</si>
  <si>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</si>
  <si>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</si>
  <si>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</si>
  <si>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</si>
  <si>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</si>
  <si>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</si>
  <si>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</si>
  <si>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</si>
  <si>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</si>
  <si>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</si>
  <si>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</si>
  <si>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</si>
  <si>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</si>
  <si>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</si>
  <si>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</si>
  <si>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</si>
  <si>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</si>
  <si>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</si>
  <si>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</si>
  <si>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</si>
  <si>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</si>
  <si>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</si>
  <si>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</si>
  <si>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</si>
  <si>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</si>
  <si>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</si>
  <si>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</si>
  <si>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</si>
  <si>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</si>
  <si>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</si>
  <si>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</si>
  <si>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</si>
  <si>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</si>
  <si>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</si>
  <si>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</si>
  <si>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</si>
  <si>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</si>
  <si>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</si>
  <si>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</si>
  <si>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</si>
  <si>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</si>
  <si>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</si>
  <si>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</si>
  <si>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</si>
  <si>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</si>
  <si>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</si>
  <si>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</si>
  <si>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</si>
  <si>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</si>
  <si>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</si>
  <si>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</si>
  <si>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</si>
  <si>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</si>
  <si>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</si>
  <si>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</si>
  <si>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</si>
  <si>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</si>
  <si>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</si>
  <si>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</si>
  <si>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</si>
  <si>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</si>
  <si>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</si>
  <si>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</si>
  <si>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</si>
  <si>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</si>
  <si>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</si>
  <si>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</si>
  <si>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</si>
  <si>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</si>
  <si>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</si>
  <si>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</si>
  <si>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</si>
  <si>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</si>
  <si>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</si>
  <si>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</si>
  <si>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</si>
  <si>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</si>
  <si>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</si>
  <si>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</si>
  <si>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</si>
  <si>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</si>
  <si>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</si>
  <si>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</si>
  <si>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</si>
  <si>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</si>
  <si>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</si>
  <si>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</si>
  <si>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</si>
  <si>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</si>
  <si>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</si>
  <si>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</si>
  <si>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</si>
  <si>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</si>
  <si>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</si>
  <si>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</si>
  <si>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</si>
  <si>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</si>
  <si>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</si>
  <si>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</si>
  <si>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</si>
  <si>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</si>
  <si>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</si>
  <si>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</si>
  <si>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</si>
  <si>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</si>
  <si>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</si>
  <si>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</si>
  <si>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</si>
  <si>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</si>
  <si>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</si>
  <si>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</si>
  <si>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</si>
  <si>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</si>
  <si>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</si>
  <si>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</si>
  <si>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</si>
  <si>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</si>
  <si>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</si>
  <si>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</si>
  <si>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</si>
  <si>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</si>
  <si>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</si>
  <si>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</si>
  <si>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</si>
  <si>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</si>
  <si>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</si>
  <si>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</si>
  <si>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</si>
  <si>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</si>
  <si>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</si>
  <si>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</si>
  <si>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</si>
  <si>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</si>
  <si>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</si>
  <si>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</si>
  <si>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</si>
  <si>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</si>
  <si>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</si>
  <si>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</si>
  <si>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</si>
  <si>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</si>
  <si>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</si>
  <si>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</si>
  <si>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</si>
  <si>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</si>
  <si>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</si>
  <si>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</si>
  <si>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</si>
  <si>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</si>
  <si>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</si>
  <si>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</si>
  <si>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</si>
  <si>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</si>
  <si>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</si>
  <si>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</si>
  <si>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</si>
  <si>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</si>
  <si>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</si>
  <si>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</si>
  <si>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</si>
  <si>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</si>
  <si>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</si>
  <si>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</si>
  <si>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</si>
  <si>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</si>
  <si>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</si>
  <si>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</si>
  <si>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</si>
  <si>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</si>
  <si>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</si>
  <si>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</si>
  <si>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</si>
  <si>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</si>
  <si>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</si>
  <si>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</si>
  <si>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</si>
  <si>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</si>
  <si>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</si>
  <si>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</si>
  <si>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</si>
  <si>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</si>
  <si>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</si>
  <si>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</si>
  <si>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</si>
  <si>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</si>
  <si>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</si>
  <si>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</si>
  <si>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</si>
  <si>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</si>
  <si>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</si>
  <si>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</si>
  <si>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</si>
  <si>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</si>
  <si>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</si>
  <si>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</si>
  <si>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</si>
  <si>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</si>
  <si>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</si>
  <si>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</si>
  <si>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</si>
  <si>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</si>
  <si>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</si>
  <si>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</si>
  <si>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</si>
  <si>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</si>
  <si>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</si>
  <si>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</si>
  <si>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</si>
  <si>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</si>
  <si>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</si>
  <si>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</si>
  <si>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</si>
  <si>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</si>
  <si>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</si>
  <si>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</si>
  <si>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</si>
  <si>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</si>
  <si>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</si>
  <si>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</si>
  <si>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</si>
  <si>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</si>
  <si>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</si>
  <si>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</si>
  <si>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</si>
  <si>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</si>
  <si>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</si>
  <si>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</si>
  <si>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</si>
  <si>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</si>
  <si>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</si>
  <si>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</si>
  <si>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</si>
  <si>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</si>
  <si>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</si>
  <si>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</si>
  <si>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</si>
  <si>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</si>
  <si>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</si>
  <si>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</si>
  <si>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</si>
  <si>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</si>
  <si>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</si>
  <si>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</si>
  <si>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</si>
  <si>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</si>
  <si>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</si>
  <si>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</si>
  <si>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</si>
  <si>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</si>
  <si>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</si>
  <si>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</si>
  <si>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</si>
  <si>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</si>
  <si>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</si>
  <si>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</si>
  <si>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</si>
  <si>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</si>
  <si>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</si>
  <si>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</si>
  <si>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</si>
  <si>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</si>
  <si>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</si>
  <si>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</si>
  <si>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</si>
  <si>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</si>
  <si>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</si>
  <si>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</si>
  <si>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</si>
  <si>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</si>
  <si>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</si>
  <si>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</si>
  <si>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</si>
  <si>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</si>
  <si>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</si>
  <si>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</si>
  <si>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</si>
  <si>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</si>
  <si>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</si>
  <si>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</si>
  <si>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</si>
  <si>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</si>
  <si>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</si>
  <si>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</si>
  <si>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</si>
  <si>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</si>
  <si>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</si>
  <si>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</si>
  <si>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</si>
  <si>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</si>
  <si>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</si>
  <si>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</si>
  <si>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</si>
  <si>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</si>
  <si>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</si>
  <si>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</si>
  <si>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</si>
  <si>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</si>
  <si>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</si>
  <si>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</si>
  <si>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</si>
  <si>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</si>
  <si>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</si>
  <si>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</si>
  <si>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</si>
  <si>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</si>
  <si>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</si>
  <si>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</si>
  <si>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</si>
  <si>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</si>
  <si>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</si>
  <si>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</si>
  <si>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</si>
  <si>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</si>
  <si>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</si>
  <si>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</si>
  <si>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</si>
  <si>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</si>
  <si>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</si>
  <si>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</si>
  <si>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</si>
  <si>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</si>
  <si>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</si>
  <si>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</si>
  <si>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</si>
  <si>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</si>
  <si>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</si>
  <si>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</si>
  <si>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</si>
  <si>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</si>
  <si>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</si>
  <si>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</si>
  <si>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</si>
  <si>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</si>
  <si>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</si>
  <si>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</si>
  <si>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</si>
  <si>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</si>
  <si>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</si>
  <si>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</si>
  <si>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</si>
  <si>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</si>
  <si>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</si>
  <si>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</si>
  <si>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</si>
  <si>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</si>
  <si>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</si>
  <si>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</si>
  <si>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</si>
  <si>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</si>
  <si>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</si>
  <si>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</si>
  <si>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</si>
  <si>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</si>
  <si>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</si>
  <si>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</si>
  <si>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</si>
  <si>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</si>
  <si>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</si>
  <si>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</si>
  <si>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</si>
  <si>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</si>
  <si>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</si>
  <si>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</si>
  <si>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</si>
  <si>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</si>
  <si>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</si>
  <si>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</si>
  <si>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</si>
  <si>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</si>
  <si>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</si>
  <si>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</si>
  <si>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</si>
  <si>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</si>
  <si>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</si>
  <si>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</si>
  <si>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</si>
  <si>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</si>
  <si>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</si>
  <si>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</si>
  <si>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</si>
  <si>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</si>
  <si>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</si>
  <si>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</si>
  <si>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</si>
  <si>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</si>
  <si>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</si>
  <si>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</si>
  <si>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</si>
  <si>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</si>
  <si>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</si>
  <si>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</si>
  <si>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</si>
  <si>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</si>
  <si>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</si>
  <si>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</si>
  <si>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</si>
  <si>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</si>
  <si>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</si>
  <si>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</si>
  <si>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</si>
  <si>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</si>
  <si>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</si>
  <si>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</si>
  <si>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</si>
  <si>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</si>
  <si>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</si>
  <si>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</si>
  <si>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</si>
  <si>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</si>
  <si>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</si>
  <si>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</si>
  <si>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</si>
  <si>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</si>
  <si>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</si>
  <si>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</si>
  <si>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</si>
  <si>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</si>
  <si>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</si>
  <si>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</si>
  <si>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</si>
  <si>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</si>
  <si>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</si>
  <si>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</si>
  <si>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</si>
  <si>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</si>
  <si>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</si>
  <si>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</si>
  <si>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</si>
  <si>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</si>
  <si>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</si>
  <si>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</si>
  <si>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</si>
  <si>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</si>
  <si>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</si>
  <si>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</si>
  <si>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</si>
  <si>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</si>
  <si>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</si>
  <si>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</si>
  <si>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</si>
  <si>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</si>
  <si>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</si>
  <si>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</si>
  <si>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</si>
  <si>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</si>
  <si>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</si>
  <si>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</si>
  <si>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</si>
  <si>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</si>
  <si>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</si>
  <si>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</si>
  <si>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</si>
  <si>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</si>
  <si>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</si>
  <si>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</si>
  <si>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</si>
  <si>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</si>
  <si>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</si>
  <si>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</si>
  <si>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</si>
  <si>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</si>
  <si>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</si>
  <si>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</si>
  <si>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</si>
  <si>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</si>
  <si>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</si>
  <si>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</si>
  <si>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</si>
  <si>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</si>
  <si>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</si>
  <si>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</si>
  <si>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</si>
  <si>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</si>
  <si>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</si>
  <si>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</si>
  <si>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</si>
  <si>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</si>
  <si>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</si>
  <si>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</si>
  <si>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</si>
  <si>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</si>
  <si>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</si>
  <si>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</si>
  <si>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</si>
  <si>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</si>
  <si>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</si>
  <si>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</si>
  <si>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</si>
  <si>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</si>
  <si>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</si>
  <si>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</si>
  <si>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</si>
  <si>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</si>
  <si>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</si>
  <si>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</si>
  <si>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</si>
  <si>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</si>
  <si>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</si>
  <si>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</si>
  <si>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</si>
  <si>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</si>
  <si>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</si>
  <si>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</si>
  <si>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</si>
  <si>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</si>
  <si>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</si>
  <si>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</si>
  <si>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</si>
  <si>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</si>
  <si>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</si>
  <si>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</si>
  <si>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</si>
  <si>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</si>
  <si>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</si>
  <si>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</si>
  <si>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</si>
  <si>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</si>
  <si>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</si>
  <si>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</si>
  <si>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</si>
  <si>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</si>
  <si>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</si>
  <si>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</si>
  <si>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</si>
  <si>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</si>
  <si>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</si>
  <si>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</si>
  <si>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</si>
  <si>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</si>
  <si>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</si>
  <si>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</si>
  <si>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</si>
  <si>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</si>
  <si>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</si>
  <si>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</si>
  <si>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</si>
  <si>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</si>
  <si>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</si>
  <si>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</si>
  <si>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</si>
  <si>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</si>
  <si>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</si>
  <si>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</si>
  <si>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</si>
  <si>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</si>
  <si>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</si>
  <si>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</si>
  <si>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</si>
  <si>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</si>
  <si>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</si>
  <si>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</si>
  <si>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</si>
  <si>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</si>
  <si>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</si>
  <si>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</si>
  <si>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</si>
  <si>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</si>
  <si>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</si>
  <si>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</si>
  <si>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</si>
  <si>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</si>
  <si>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</si>
  <si>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</si>
  <si>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</si>
  <si>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</si>
  <si>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</si>
  <si>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</si>
  <si>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</si>
  <si>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</si>
  <si>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</si>
  <si>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</si>
  <si>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</si>
  <si>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</si>
  <si>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</si>
  <si>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</si>
  <si>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</si>
  <si>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</si>
  <si>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</si>
  <si>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</si>
  <si>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</si>
  <si>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</si>
  <si>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</si>
  <si>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</si>
  <si>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</si>
  <si>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</si>
  <si>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</si>
  <si>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</si>
  <si>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</si>
  <si>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</si>
  <si>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</si>
  <si>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</si>
  <si>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</si>
  <si>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</si>
  <si>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</si>
  <si>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</si>
  <si>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</si>
  <si>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</si>
  <si>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</si>
  <si>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</si>
  <si>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</si>
  <si>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</si>
  <si>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</si>
  <si>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</si>
  <si>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</si>
  <si>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</si>
  <si>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</si>
  <si>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</si>
  <si>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</si>
  <si>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</si>
  <si>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</si>
  <si>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</si>
  <si>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</si>
  <si>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</si>
  <si>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</si>
  <si>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</si>
  <si>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</si>
  <si>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</si>
  <si>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</si>
  <si>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</si>
  <si>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</si>
  <si>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</si>
  <si>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</si>
  <si>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</si>
  <si>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</si>
  <si>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</si>
  <si>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</si>
  <si>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</si>
  <si>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</si>
  <si>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</si>
  <si>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</si>
  <si>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</si>
  <si>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</si>
  <si>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</si>
  <si>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</si>
  <si>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</si>
  <si>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</si>
  <si>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</si>
  <si>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</si>
  <si>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</si>
  <si>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</si>
  <si>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</si>
  <si>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</si>
  <si>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</si>
  <si>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</si>
  <si>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</si>
  <si>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</si>
  <si>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</si>
  <si>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</si>
  <si>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</si>
  <si>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</si>
  <si>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</si>
  <si>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</si>
  <si>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</si>
  <si>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</si>
  <si>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</si>
  <si>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</si>
  <si>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</si>
  <si>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</si>
  <si>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</si>
  <si>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</si>
  <si>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</si>
  <si>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</si>
  <si>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</si>
  <si>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</si>
  <si>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</si>
  <si>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</si>
  <si>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</si>
  <si>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</si>
  <si>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</si>
  <si>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</si>
  <si>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</si>
  <si>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</si>
  <si>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</si>
  <si>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</si>
  <si>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</si>
  <si>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</si>
  <si>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</si>
  <si>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</si>
  <si>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</si>
  <si>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</si>
  <si>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</si>
  <si>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</si>
  <si>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</si>
  <si>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</si>
  <si>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</si>
  <si>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</si>
  <si>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</si>
  <si>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</si>
  <si>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</si>
  <si>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</si>
  <si>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</si>
  <si>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</si>
  <si>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</si>
  <si>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</si>
  <si>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</si>
  <si>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</si>
  <si>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</si>
  <si>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</si>
  <si>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</si>
  <si>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</si>
  <si>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</si>
  <si>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</si>
  <si>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</si>
  <si>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</si>
  <si>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</si>
  <si>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</si>
  <si>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</si>
  <si>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</si>
  <si>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</si>
  <si>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</si>
  <si>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</si>
  <si>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</si>
  <si>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</si>
  <si>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</si>
  <si>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</si>
  <si>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</si>
  <si>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</si>
  <si>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</si>
  <si>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</si>
  <si>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</si>
  <si>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</si>
  <si>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</si>
  <si>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</si>
  <si>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</si>
  <si>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</si>
  <si>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</si>
  <si>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</si>
  <si>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</si>
  <si>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</si>
  <si>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</si>
  <si>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</si>
  <si>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</si>
  <si>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</si>
  <si>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</si>
  <si>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</si>
  <si>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</si>
  <si>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</si>
  <si>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</si>
  <si>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</si>
  <si>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</si>
  <si>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</si>
  <si>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</si>
  <si>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</si>
  <si>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</si>
  <si>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</si>
  <si>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</si>
  <si>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</si>
  <si>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</si>
  <si>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</si>
  <si>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</si>
  <si>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</si>
  <si>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</si>
  <si>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</si>
  <si>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</si>
  <si>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</si>
  <si>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</si>
  <si>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</si>
  <si>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</si>
  <si>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</si>
  <si>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</si>
  <si>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</si>
  <si>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</si>
  <si>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</si>
  <si>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</si>
  <si>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</si>
  <si>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</si>
  <si>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</si>
  <si>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</si>
  <si>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</si>
  <si>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</si>
  <si>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</si>
  <si>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</si>
  <si>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</si>
  <si>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</si>
  <si>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</si>
  <si>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</si>
  <si>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</si>
  <si>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</si>
  <si>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</si>
  <si>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</si>
  <si>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</si>
  <si>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</si>
  <si>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</si>
  <si>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</si>
  <si>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</si>
  <si>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</si>
  <si>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</si>
  <si>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</si>
  <si>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</si>
  <si>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</si>
  <si>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</si>
  <si>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</si>
  <si>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</si>
  <si>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</si>
  <si>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</si>
  <si>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</si>
  <si>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</si>
  <si>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</si>
  <si>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</si>
  <si>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</si>
  <si>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</si>
  <si>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</si>
  <si>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</si>
  <si>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</si>
  <si>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</si>
  <si>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</si>
  <si>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</si>
  <si>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</si>
  <si>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</si>
  <si>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</si>
  <si>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</si>
  <si>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</si>
  <si>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</si>
  <si>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</si>
  <si>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</si>
  <si>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</si>
  <si>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</si>
  <si>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</si>
  <si>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</si>
  <si>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</si>
  <si>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</si>
  <si>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</si>
  <si>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</si>
  <si>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</si>
  <si>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</si>
  <si>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</si>
  <si>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</si>
  <si>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</si>
  <si>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</si>
  <si>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</si>
  <si>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</si>
  <si>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</si>
  <si>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</si>
  <si>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</si>
  <si>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</si>
  <si>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</si>
  <si>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</si>
  <si>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</si>
  <si>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</si>
  <si>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</si>
  <si>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</si>
  <si>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</si>
  <si>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</si>
  <si>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</si>
  <si>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</si>
  <si>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</si>
  <si>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</si>
  <si>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</si>
  <si>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</si>
  <si>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</si>
  <si>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</si>
  <si>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</si>
  <si>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</si>
  <si>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</si>
  <si>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</si>
  <si>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</si>
  <si>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</si>
  <si>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</si>
  <si>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</si>
  <si>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</si>
  <si>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</si>
  <si>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</si>
  <si>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</si>
  <si>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</si>
  <si>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</si>
  <si>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</si>
  <si>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</si>
  <si>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</si>
  <si>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</si>
  <si>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</si>
  <si>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</si>
  <si>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</si>
  <si>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</si>
  <si>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</si>
  <si>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</si>
  <si>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</si>
  <si>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</si>
  <si>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</si>
  <si>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</si>
  <si>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</si>
  <si>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</si>
  <si>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</si>
  <si>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</si>
  <si>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</si>
  <si>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</si>
  <si>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</si>
  <si>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</si>
  <si>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</si>
  <si>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</si>
  <si>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</si>
  <si>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</si>
  <si>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</si>
  <si>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</si>
  <si>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</si>
  <si>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</si>
  <si>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</si>
  <si>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</si>
  <si>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</si>
  <si>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</si>
  <si>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</si>
  <si>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</si>
  <si>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</si>
  <si>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</si>
  <si>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</si>
  <si>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</si>
  <si>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</si>
  <si>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</si>
  <si>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</si>
  <si>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</si>
  <si>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</si>
  <si>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</si>
  <si>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</si>
  <si>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</si>
  <si>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</si>
  <si>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</si>
  <si>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</si>
  <si>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</si>
  <si>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</si>
  <si>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</si>
  <si>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</si>
  <si>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</si>
  <si>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</si>
  <si>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</si>
  <si>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</si>
  <si>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</si>
  <si>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</si>
  <si>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</si>
  <si>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</si>
  <si>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</si>
  <si>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</si>
  <si>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</si>
  <si>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</si>
  <si>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</si>
  <si>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</si>
  <si>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</si>
  <si>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</si>
  <si>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</si>
  <si>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</si>
  <si>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</si>
  <si>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</si>
  <si>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</si>
  <si>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</si>
  <si>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</si>
  <si>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</si>
  <si>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</si>
  <si>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</si>
  <si>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</si>
  <si>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</si>
  <si>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</si>
  <si>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</si>
  <si>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</si>
  <si>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</si>
  <si>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</si>
  <si>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</si>
  <si>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</si>
  <si>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</si>
  <si>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</si>
  <si>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</si>
  <si>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</si>
  <si>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</si>
  <si>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</si>
  <si>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</si>
  <si>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</si>
  <si>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</si>
  <si>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</si>
  <si>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</si>
  <si>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</si>
  <si>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</si>
  <si>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</si>
  <si>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</si>
  <si>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</si>
  <si>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</si>
  <si>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</si>
  <si>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</si>
  <si>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</si>
  <si>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</si>
  <si>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</si>
  <si>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</si>
  <si>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</si>
  <si>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</si>
  <si>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</si>
  <si>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</si>
  <si>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</si>
  <si>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</si>
  <si>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</si>
  <si>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</si>
  <si>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</si>
  <si>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</si>
  <si>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</si>
  <si>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</si>
  <si>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</si>
  <si>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</si>
  <si>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</si>
  <si>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</si>
  <si>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</si>
  <si>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</si>
  <si>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</si>
  <si>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</si>
  <si>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</si>
  <si>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</si>
  <si>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</si>
  <si>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</si>
  <si>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</si>
  <si>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</si>
  <si>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</si>
  <si>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</si>
  <si>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</si>
  <si>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</si>
  <si>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</si>
  <si>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</si>
  <si>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</si>
  <si>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</si>
  <si>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</si>
  <si>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</si>
  <si>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</si>
  <si>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</si>
  <si>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</si>
  <si>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</si>
  <si>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</si>
  <si>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</si>
  <si>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</si>
  <si>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</si>
  <si>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</si>
  <si>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</si>
  <si>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</si>
  <si>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</si>
  <si>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</si>
  <si>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</si>
  <si>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</si>
  <si>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</si>
  <si>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</si>
  <si>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</si>
  <si>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</si>
  <si>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</si>
  <si>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</si>
  <si>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</si>
  <si>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</si>
  <si>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</si>
  <si>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</si>
  <si>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</si>
  <si>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</si>
  <si>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</si>
  <si>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</si>
  <si>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</si>
  <si>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</si>
  <si>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</si>
  <si>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</si>
  <si>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</si>
  <si>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</si>
  <si>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</si>
  <si>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</si>
  <si>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</si>
  <si>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</si>
  <si>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</si>
  <si>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</si>
  <si>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</si>
  <si>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</si>
  <si>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</si>
  <si>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</si>
  <si>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</si>
  <si>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</si>
  <si>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</si>
  <si>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</si>
  <si>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</si>
  <si>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</si>
  <si>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</si>
  <si>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</si>
  <si>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</si>
  <si>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</si>
  <si>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</si>
  <si>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</si>
  <si>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</si>
  <si>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</si>
  <si>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</si>
  <si>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</si>
  <si>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</si>
  <si>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</si>
  <si>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</si>
  <si>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</si>
  <si>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</si>
  <si>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</si>
  <si>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</si>
  <si>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</si>
  <si>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</si>
  <si>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</si>
  <si>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</si>
  <si>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</si>
  <si>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</si>
  <si>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</si>
  <si>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</si>
  <si>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</si>
  <si>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</si>
  <si>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</si>
  <si>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</si>
  <si>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</si>
  <si>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</si>
  <si>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</si>
  <si>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</si>
  <si>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</si>
  <si>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</si>
  <si>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</si>
  <si>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</si>
  <si>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</si>
  <si>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</si>
  <si>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</si>
  <si>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</si>
  <si>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</si>
  <si>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</si>
  <si>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</si>
  <si>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</si>
  <si>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</si>
  <si>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</si>
  <si>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</si>
  <si>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</si>
  <si>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</si>
  <si>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</si>
  <si>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</si>
  <si>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</si>
  <si>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</si>
  <si>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</si>
  <si>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</si>
  <si>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</si>
  <si>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</si>
  <si>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</si>
  <si>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</si>
  <si>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</si>
  <si>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</si>
  <si>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</si>
  <si>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</si>
  <si>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</si>
  <si>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</si>
  <si>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</si>
  <si>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</si>
  <si>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</si>
  <si>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</si>
  <si>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</si>
  <si>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</si>
  <si>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</si>
  <si>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</si>
  <si>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</si>
  <si>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</si>
  <si>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</si>
  <si>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</si>
  <si>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</si>
  <si>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</si>
  <si>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</si>
  <si>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</si>
  <si>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</si>
  <si>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</si>
  <si>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</si>
  <si>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</si>
  <si>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</si>
  <si>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</si>
  <si>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</si>
  <si>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</si>
  <si>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</si>
  <si>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</si>
  <si>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</si>
  <si>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</si>
  <si>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</si>
  <si>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</si>
  <si>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</si>
  <si>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</si>
  <si>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</si>
  <si>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</si>
  <si>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</si>
  <si>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</si>
  <si>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</si>
  <si>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</si>
  <si>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</si>
  <si>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</si>
  <si>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</si>
  <si>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</si>
  <si>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</si>
  <si>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</si>
  <si>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</si>
  <si>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</si>
  <si>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</si>
  <si>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</si>
  <si>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</si>
  <si>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</si>
  <si>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</si>
  <si>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</si>
  <si>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</si>
  <si>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</si>
  <si>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</si>
  <si>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</si>
  <si>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</si>
  <si>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</si>
  <si>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</si>
  <si>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</si>
  <si>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</si>
  <si>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</si>
  <si>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</si>
  <si>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</si>
  <si>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</si>
  <si>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</si>
  <si>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</si>
  <si>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</si>
  <si>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</si>
  <si>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</si>
  <si>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</si>
  <si>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</si>
  <si>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</si>
  <si>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</si>
  <si>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</si>
  <si>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</si>
  <si>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</si>
  <si>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</si>
  <si>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</si>
  <si>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</si>
  <si>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</si>
  <si>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</si>
  <si>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</si>
  <si>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</si>
  <si>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</si>
  <si>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</si>
  <si>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</si>
  <si>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</si>
  <si>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</si>
  <si>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</si>
  <si>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</si>
  <si>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</si>
  <si>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</si>
  <si>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</si>
  <si>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</si>
  <si>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</si>
  <si>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</si>
  <si>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</si>
  <si>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</si>
  <si>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</si>
  <si>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</si>
  <si>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</si>
  <si>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</si>
  <si>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</si>
  <si>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</si>
  <si>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</si>
  <si>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</si>
  <si>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</si>
  <si>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</si>
  <si>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</si>
  <si>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</si>
  <si>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</si>
  <si>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</si>
  <si>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</si>
  <si>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</si>
  <si>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</si>
  <si>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</si>
  <si>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</si>
  <si>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</si>
  <si>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</si>
  <si>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</si>
  <si>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</si>
  <si>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</si>
  <si>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</si>
  <si>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</si>
  <si>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</si>
  <si>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</si>
  <si>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</si>
  <si>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</si>
  <si>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</si>
  <si>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</si>
  <si>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</si>
  <si>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</si>
  <si>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</si>
  <si>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</si>
  <si>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</si>
  <si>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</si>
  <si>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</si>
  <si>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</si>
  <si>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</si>
  <si>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</si>
  <si>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</si>
  <si>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</si>
  <si>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</si>
  <si>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</si>
  <si>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</si>
  <si>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</si>
  <si>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</si>
  <si>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</si>
  <si>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</si>
  <si>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</si>
  <si>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</si>
  <si>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</si>
  <si>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</si>
  <si>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</si>
  <si>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</si>
  <si>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</si>
  <si>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</si>
  <si>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</si>
  <si>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</si>
  <si>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</si>
  <si>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</si>
  <si>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</si>
  <si>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</si>
  <si>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</si>
  <si>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</si>
  <si>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</si>
  <si>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</si>
  <si>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</si>
  <si>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</si>
  <si>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</si>
  <si>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</si>
  <si>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</si>
  <si>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</si>
  <si>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</si>
  <si>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</si>
  <si>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</si>
  <si>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</si>
  <si>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</si>
  <si>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</si>
  <si>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</si>
  <si>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</si>
  <si>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</si>
  <si>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</si>
  <si>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</si>
  <si>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</si>
  <si>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</si>
  <si>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</si>
  <si>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</si>
  <si>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</si>
  <si>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</si>
  <si>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</si>
  <si>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</si>
  <si>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</si>
  <si>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</si>
  <si>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</si>
  <si>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</si>
  <si>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</si>
  <si>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</si>
  <si>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</si>
  <si>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</si>
  <si>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</si>
  <si>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</si>
  <si>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</si>
  <si>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</si>
  <si>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</si>
  <si>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</si>
  <si>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</si>
  <si>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</si>
  <si>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</si>
  <si>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</si>
  <si>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</si>
  <si>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</si>
  <si>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</si>
  <si>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</si>
  <si>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</si>
  <si>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</si>
  <si>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</si>
  <si>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</si>
  <si>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</si>
  <si>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</si>
  <si>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</si>
  <si>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</si>
  <si>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</si>
  <si>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</si>
  <si>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</si>
  <si>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</si>
  <si>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</si>
  <si>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</si>
  <si>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</si>
  <si>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</si>
  <si>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</si>
  <si>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</si>
  <si>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</si>
  <si>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</si>
  <si>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</si>
  <si>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</si>
  <si>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</si>
  <si>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</si>
  <si>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</si>
  <si>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</si>
  <si>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</si>
  <si>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</si>
  <si>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</si>
  <si>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</si>
  <si>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</si>
  <si>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</si>
  <si>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</si>
  <si>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</si>
  <si>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</si>
  <si>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</si>
  <si>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</si>
  <si>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</si>
  <si>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</si>
  <si>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</si>
  <si>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</si>
  <si>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</si>
  <si>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</si>
  <si>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</si>
  <si>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</si>
  <si>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</si>
  <si>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</si>
  <si>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</si>
  <si>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</si>
  <si>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</si>
  <si>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</si>
  <si>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</si>
  <si>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</si>
  <si>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</si>
  <si>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</si>
  <si>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</si>
  <si>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</si>
  <si>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</si>
  <si>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</si>
  <si>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</si>
  <si>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</si>
  <si>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</si>
  <si>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</si>
  <si>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</si>
  <si>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</si>
  <si>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</si>
  <si>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</si>
  <si>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</si>
  <si>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</si>
  <si>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</si>
  <si>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</si>
  <si>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</si>
  <si>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</si>
  <si>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</si>
  <si>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</si>
  <si>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</si>
  <si>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</si>
  <si>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</si>
  <si>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</si>
  <si>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</si>
  <si>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</si>
  <si>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</si>
  <si>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</si>
  <si>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</si>
  <si>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</si>
  <si>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</si>
  <si>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</si>
  <si>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</si>
  <si>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</si>
  <si>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</si>
  <si>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</si>
  <si>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</si>
  <si>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</si>
  <si>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</si>
  <si>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</si>
  <si>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</si>
  <si>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</si>
  <si>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</si>
  <si>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</si>
  <si>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</si>
  <si>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</si>
  <si>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</si>
  <si>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</si>
  <si>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</si>
  <si>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</si>
  <si>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</si>
  <si>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</si>
  <si>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</si>
  <si>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</si>
  <si>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</si>
  <si>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</si>
  <si>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</si>
  <si>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</si>
  <si>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</si>
  <si>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</si>
  <si>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</si>
  <si>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</si>
  <si>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</si>
  <si>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</si>
  <si>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</si>
  <si>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</si>
  <si>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</si>
  <si>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</si>
  <si>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</si>
  <si>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</si>
  <si>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</si>
  <si>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</si>
  <si>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</si>
  <si>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</si>
  <si>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</si>
  <si>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</si>
  <si>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</si>
  <si>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</si>
  <si>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</si>
  <si>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</si>
  <si>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</si>
  <si>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</si>
  <si>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</si>
  <si>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</si>
  <si>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</si>
  <si>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</si>
  <si>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</si>
  <si>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</si>
  <si>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</si>
  <si>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</si>
  <si>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</si>
  <si>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</si>
  <si>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</si>
  <si>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</si>
  <si>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</si>
  <si>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</si>
  <si>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</si>
  <si>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</si>
  <si>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</si>
  <si>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</si>
  <si>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</si>
  <si>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</si>
  <si>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</si>
  <si>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</si>
  <si>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</si>
  <si>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</si>
  <si>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</si>
  <si>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</si>
  <si>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</si>
  <si>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</si>
  <si>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</si>
  <si>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</si>
  <si>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</si>
  <si>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</si>
  <si>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</si>
  <si>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</si>
  <si>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</si>
  <si>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</si>
  <si>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</si>
  <si>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</si>
  <si>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</si>
  <si>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</si>
  <si>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</si>
  <si>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</si>
  <si>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</si>
  <si>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</si>
  <si>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</si>
  <si>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</si>
  <si>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</si>
  <si>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</si>
  <si>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</si>
  <si>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</si>
  <si>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</si>
  <si>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</si>
  <si>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</si>
  <si>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</si>
  <si>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</si>
  <si>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</si>
  <si>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</si>
  <si>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</si>
  <si>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</si>
  <si>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</si>
  <si>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</si>
  <si>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</si>
  <si>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</si>
  <si>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</si>
  <si>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</si>
  <si>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</si>
  <si>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</si>
  <si>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</si>
  <si>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</si>
  <si>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</si>
  <si>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</si>
  <si>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</si>
  <si>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</si>
  <si>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</si>
  <si>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</si>
  <si>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</si>
  <si>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</si>
  <si>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</si>
  <si>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</si>
  <si>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</si>
  <si>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</si>
  <si>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</si>
  <si>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</si>
  <si>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</si>
  <si>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</si>
  <si>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</si>
  <si>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</si>
  <si>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</si>
  <si>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</si>
  <si>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</si>
  <si>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</si>
  <si>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</si>
  <si>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</si>
  <si>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</si>
  <si>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</si>
  <si>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</si>
  <si>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</si>
  <si>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</si>
  <si>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</si>
  <si>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</si>
  <si>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</si>
  <si>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</si>
  <si>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</si>
  <si>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</si>
  <si>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</si>
  <si>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</si>
  <si>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</si>
  <si>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</si>
  <si>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</si>
  <si>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</si>
  <si>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</si>
  <si>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</si>
  <si>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</si>
  <si>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</si>
  <si>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</si>
  <si>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</si>
  <si>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</si>
  <si>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</si>
  <si>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</si>
  <si>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</si>
  <si>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</si>
  <si>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</si>
  <si>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</si>
  <si>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</si>
  <si>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</si>
  <si>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</si>
  <si>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</si>
  <si>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</si>
  <si>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</si>
  <si>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</si>
  <si>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</si>
  <si>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</si>
  <si>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</si>
  <si>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</si>
  <si>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</si>
  <si>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</si>
  <si>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</si>
  <si>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</si>
  <si>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</si>
  <si>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</si>
  <si>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</si>
  <si>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</si>
  <si>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</si>
  <si>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</si>
  <si>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</si>
  <si>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</si>
  <si>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</si>
  <si>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</si>
  <si>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</si>
  <si>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</si>
  <si>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</si>
  <si>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</si>
  <si>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</si>
  <si>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</si>
  <si>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</si>
  <si>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</si>
  <si>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</si>
  <si>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</si>
  <si>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</si>
  <si>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</si>
  <si>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</si>
  <si>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</si>
  <si>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</si>
  <si>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</si>
  <si>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</si>
  <si>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</si>
  <si>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</si>
  <si>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</si>
  <si>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</si>
  <si>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</si>
  <si>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</si>
  <si>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</si>
  <si>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</si>
  <si>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</si>
  <si>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</si>
  <si>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</si>
  <si>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</si>
  <si>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</si>
  <si>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</si>
  <si>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</si>
  <si>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</si>
  <si>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</si>
  <si>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</si>
  <si>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</si>
  <si>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</si>
  <si>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</si>
  <si>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</si>
  <si>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</si>
  <si>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</si>
  <si>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</si>
  <si>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</si>
  <si>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</si>
  <si>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</si>
  <si>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</si>
  <si>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</si>
  <si>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</si>
  <si>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</si>
  <si>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</si>
  <si>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</si>
  <si>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</si>
  <si>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</si>
  <si>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</si>
  <si>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</si>
  <si>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</si>
  <si>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</si>
  <si>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</si>
  <si>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</si>
  <si>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</si>
  <si>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</si>
  <si>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</si>
  <si>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</si>
  <si>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</si>
  <si>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</si>
  <si>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</si>
  <si>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</si>
  <si>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</si>
  <si>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</si>
  <si>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</si>
  <si>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</si>
  <si>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</si>
  <si>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</si>
  <si>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</si>
  <si>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</si>
  <si>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</si>
  <si>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</si>
  <si>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</si>
  <si>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</si>
  <si>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</si>
  <si>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</si>
  <si>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</si>
  <si>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</si>
  <si>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</si>
  <si>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</si>
  <si>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</si>
  <si>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</si>
  <si>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</si>
  <si>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</si>
  <si>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</si>
  <si>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</si>
  <si>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</si>
  <si>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</si>
  <si>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</si>
  <si>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</si>
  <si>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</si>
  <si>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</si>
  <si>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</si>
  <si>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</si>
  <si>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</si>
  <si>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</si>
  <si>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</si>
  <si>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</si>
  <si>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</si>
  <si>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</si>
  <si>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</si>
  <si>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</si>
  <si>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</si>
  <si>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</si>
  <si>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</si>
  <si>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</si>
  <si>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</si>
  <si>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</si>
  <si>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</si>
  <si>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</si>
  <si>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</si>
  <si>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</si>
  <si>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</si>
  <si>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</si>
  <si>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</si>
  <si>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</si>
  <si>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</si>
  <si>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</si>
  <si>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</si>
  <si>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</si>
  <si>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</si>
  <si>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</si>
  <si>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</si>
  <si>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</si>
  <si>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</si>
  <si>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</si>
  <si>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</si>
  <si>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</si>
  <si>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</si>
  <si>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</si>
  <si>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</si>
  <si>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</si>
  <si>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</si>
  <si>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</si>
  <si>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</si>
  <si>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</si>
  <si>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</si>
  <si>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</si>
  <si>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</si>
  <si>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</si>
  <si>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</si>
  <si>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</si>
  <si>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</si>
  <si>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</si>
  <si>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</si>
  <si>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</si>
  <si>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</si>
  <si>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</si>
  <si>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</si>
  <si>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</si>
  <si>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</si>
  <si>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</si>
  <si>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</si>
  <si>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</si>
  <si>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</si>
  <si>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</si>
  <si>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</si>
  <si>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</si>
  <si>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</si>
  <si>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</si>
  <si>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</si>
  <si>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</si>
  <si>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</si>
  <si>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</si>
  <si>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</si>
  <si>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</si>
  <si>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</si>
  <si>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</si>
  <si>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</si>
  <si>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</si>
  <si>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</si>
  <si>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</si>
  <si>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</si>
  <si>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</si>
  <si>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</si>
  <si>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</si>
  <si>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</si>
  <si>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</si>
  <si>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</si>
  <si>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</si>
  <si>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</si>
  <si>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</si>
  <si>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</si>
  <si>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</si>
  <si>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</si>
  <si>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</si>
  <si>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</si>
  <si>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</si>
  <si>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</si>
  <si>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</si>
  <si>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</si>
  <si>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</si>
  <si>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</si>
  <si>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</si>
  <si>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</si>
  <si>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</si>
  <si>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</si>
  <si>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</si>
  <si>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</si>
  <si>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</si>
  <si>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</si>
  <si>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</si>
  <si>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</si>
  <si>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</si>
  <si>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</si>
  <si>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</si>
  <si>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</si>
  <si>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</si>
  <si>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</si>
  <si>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</si>
  <si>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</si>
  <si>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</si>
  <si>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</si>
  <si>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</si>
  <si>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</si>
  <si>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</si>
  <si>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</si>
  <si>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</si>
  <si>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</si>
  <si>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</si>
  <si>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</si>
  <si>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</si>
  <si>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</si>
  <si>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</si>
  <si>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</si>
  <si>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</si>
  <si>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</si>
  <si>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</si>
  <si>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</si>
  <si>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</si>
  <si>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</si>
  <si>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</si>
  <si>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</si>
  <si>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</si>
  <si>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</si>
  <si>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</si>
  <si>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</si>
  <si>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</si>
  <si>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</si>
  <si>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</si>
  <si>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</si>
  <si>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</si>
  <si>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</si>
  <si>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</si>
  <si>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</si>
  <si>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</si>
  <si>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</si>
  <si>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</si>
  <si>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</si>
  <si>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</si>
  <si>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</si>
  <si>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</si>
  <si>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</si>
  <si>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</si>
  <si>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</si>
  <si>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</si>
  <si>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</si>
  <si>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</si>
  <si>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</si>
  <si>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</si>
  <si>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</si>
  <si>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</si>
  <si>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</si>
  <si>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</si>
  <si>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</si>
  <si>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</si>
  <si>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</si>
  <si>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</si>
  <si>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</si>
  <si>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</si>
  <si>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</si>
  <si>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</si>
  <si>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</si>
  <si>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</si>
  <si>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</si>
  <si>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</si>
  <si>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</si>
  <si>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</si>
  <si>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</si>
  <si>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</si>
  <si>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</si>
  <si>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</si>
  <si>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</si>
  <si>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</si>
  <si>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</si>
  <si>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</si>
  <si>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</si>
  <si>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</si>
  <si>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</si>
  <si>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</si>
  <si>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</si>
  <si>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</si>
  <si>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</si>
  <si>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</si>
  <si>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</si>
  <si>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</si>
  <si>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</si>
  <si>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</si>
  <si>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</si>
  <si>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</si>
  <si>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</si>
  <si>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</si>
  <si>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</si>
  <si>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</si>
  <si>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</si>
  <si>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</si>
  <si>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</si>
  <si>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</si>
  <si>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</si>
  <si>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</si>
  <si>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</si>
  <si>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</si>
  <si>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</si>
  <si>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</si>
  <si>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</si>
  <si>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</si>
  <si>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</si>
  <si>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</si>
  <si>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</si>
  <si>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</si>
  <si>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</si>
  <si>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</si>
  <si>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</si>
  <si>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</si>
  <si>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</si>
  <si>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</si>
  <si>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</si>
  <si>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</si>
  <si>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</si>
  <si>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</si>
  <si>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</si>
  <si>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</si>
  <si>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</si>
  <si>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</si>
  <si>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</si>
  <si>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</si>
  <si>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</si>
  <si>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</si>
  <si>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</si>
  <si>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</si>
  <si>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</si>
  <si>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</si>
  <si>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</si>
  <si>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</si>
  <si>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</si>
  <si>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</si>
  <si>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</si>
  <si>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</si>
  <si>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</si>
  <si>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</si>
  <si>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</si>
  <si>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</si>
  <si>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</si>
  <si>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</si>
  <si>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</si>
  <si>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</si>
  <si>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</si>
  <si>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</si>
  <si>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</si>
  <si>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</si>
  <si>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</si>
  <si>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</si>
  <si>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</si>
  <si>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</si>
  <si>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</si>
  <si>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</si>
  <si>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</si>
  <si>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</si>
  <si>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</si>
  <si>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</si>
  <si>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</si>
  <si>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</si>
  <si>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</si>
  <si>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</si>
  <si>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</si>
  <si>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</si>
  <si>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</si>
  <si>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</si>
  <si>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</si>
  <si>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</si>
  <si>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</si>
  <si>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</si>
  <si>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</si>
  <si>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</si>
  <si>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</si>
  <si>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</si>
  <si>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</si>
  <si>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</si>
  <si>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</si>
  <si>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</si>
  <si>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</si>
  <si>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</si>
  <si>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</si>
  <si>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</si>
  <si>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</si>
  <si>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</si>
  <si>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</si>
  <si>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</si>
  <si>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</si>
  <si>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</si>
  <si>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</si>
  <si>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</si>
  <si>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</si>
  <si>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</si>
  <si>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</si>
  <si>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</si>
  <si>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</si>
  <si>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</si>
  <si>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</si>
  <si>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</si>
  <si>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</si>
  <si>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</si>
  <si>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</si>
  <si>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</si>
  <si>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</si>
  <si>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</si>
  <si>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</si>
  <si>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</si>
  <si>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</si>
  <si>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</si>
  <si>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</si>
  <si>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</si>
  <si>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</si>
  <si>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</si>
  <si>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</si>
  <si>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</si>
  <si>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</si>
  <si>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</si>
  <si>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</si>
  <si>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</si>
  <si>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</si>
  <si>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</si>
  <si>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</si>
  <si>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</si>
  <si>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</si>
  <si>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</si>
  <si>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</si>
  <si>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</si>
  <si>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</si>
  <si>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</si>
  <si>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</si>
  <si>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</si>
  <si>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</si>
  <si>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</si>
  <si>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</si>
  <si>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</si>
  <si>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</si>
  <si>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</si>
  <si>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</si>
  <si>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</si>
  <si>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</si>
  <si>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</si>
  <si>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</si>
  <si>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</si>
  <si>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</si>
  <si>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</si>
  <si>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</si>
  <si>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</si>
  <si>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</si>
  <si>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</si>
  <si>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</si>
  <si>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</si>
  <si>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</si>
  <si>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</si>
  <si>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</si>
  <si>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</si>
  <si>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</si>
  <si>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</si>
  <si>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</si>
  <si>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</si>
  <si>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</si>
  <si>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</si>
  <si>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</si>
  <si>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</si>
  <si>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</si>
  <si>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</si>
  <si>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</si>
  <si>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</si>
  <si>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</si>
  <si>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</si>
  <si>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</si>
  <si>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</si>
  <si>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</si>
  <si>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</si>
  <si>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</si>
  <si>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</si>
  <si>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</si>
  <si>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</si>
  <si>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</si>
  <si>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</si>
  <si>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</si>
  <si>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</si>
  <si>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</si>
  <si>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</si>
  <si>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</si>
  <si>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</si>
  <si>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</si>
  <si>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</si>
  <si>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</si>
  <si>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</si>
  <si>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</si>
  <si>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</si>
  <si>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</si>
  <si>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</si>
  <si>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</si>
  <si>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</si>
  <si>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</si>
  <si>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</si>
  <si>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</si>
  <si>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</si>
  <si>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</si>
  <si>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</si>
  <si>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</si>
  <si>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</si>
  <si>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</si>
  <si>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</si>
  <si>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</si>
  <si>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</si>
  <si>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</si>
  <si>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</si>
  <si>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</si>
  <si>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</si>
  <si>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</si>
  <si>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</si>
  <si>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</si>
  <si>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</si>
  <si>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</si>
  <si>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</si>
  <si>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</si>
  <si>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</si>
  <si>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</si>
  <si>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</si>
  <si>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</si>
  <si>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</si>
  <si>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</si>
  <si>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</si>
  <si>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</si>
  <si>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</si>
  <si>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</si>
  <si>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</si>
  <si>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</si>
  <si>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</si>
  <si>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</si>
  <si>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</si>
  <si>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</si>
  <si>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</si>
  <si>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</si>
  <si>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</si>
  <si>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</si>
  <si>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</si>
  <si>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</si>
  <si>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</si>
  <si>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</si>
  <si>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</si>
  <si>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</si>
  <si>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</si>
  <si>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</si>
  <si>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</si>
  <si>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</si>
  <si>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</si>
  <si>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</si>
  <si>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</si>
  <si>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</si>
  <si>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</si>
  <si>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</si>
  <si>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</si>
  <si>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</si>
  <si>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</si>
  <si>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</si>
  <si>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</si>
  <si>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</si>
  <si>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</si>
  <si>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</si>
  <si>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</si>
  <si>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</si>
  <si>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</si>
  <si>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</si>
  <si>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</si>
  <si>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</si>
  <si>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</si>
  <si>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</si>
  <si>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</si>
  <si>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</si>
  <si>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</si>
  <si>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</si>
  <si>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</si>
  <si>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</si>
  <si>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</si>
  <si>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</si>
  <si>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</si>
  <si>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</si>
  <si>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</si>
  <si>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</si>
  <si>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</si>
  <si>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</si>
  <si>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</si>
  <si>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</si>
  <si>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</si>
  <si>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</si>
  <si>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</si>
  <si>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</si>
  <si>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</si>
  <si>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</si>
  <si>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</si>
  <si>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</si>
  <si>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</si>
  <si>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</si>
  <si>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</si>
  <si>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</si>
  <si>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</si>
  <si>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</si>
  <si>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</si>
  <si>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</si>
  <si>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</si>
  <si>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</si>
  <si>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</si>
  <si>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</si>
  <si>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</si>
  <si>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</si>
  <si>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</si>
  <si>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</si>
  <si>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</si>
  <si>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</si>
  <si>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</si>
  <si>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</si>
  <si>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</si>
  <si>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</si>
  <si>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</si>
  <si>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</si>
  <si>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</si>
  <si>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</si>
  <si>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</si>
  <si>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</si>
  <si>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</si>
  <si>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</si>
  <si>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</si>
  <si>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</si>
  <si>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</si>
  <si>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</si>
  <si>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</si>
  <si>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</si>
  <si>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</si>
  <si>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</si>
  <si>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</si>
  <si>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</si>
  <si>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</si>
  <si>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</si>
  <si>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</si>
  <si>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</si>
  <si>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</si>
  <si>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</si>
  <si>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</si>
  <si>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</si>
  <si>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</si>
  <si>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</si>
  <si>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</si>
  <si>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</si>
  <si>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</si>
  <si>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</si>
  <si>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</si>
  <si>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</si>
  <si>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</si>
  <si>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</si>
  <si>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</si>
  <si>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</si>
  <si>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</si>
  <si>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</si>
  <si>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</si>
  <si>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</si>
  <si>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</si>
  <si>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</si>
  <si>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</si>
  <si>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</si>
  <si>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</si>
  <si>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</si>
  <si>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</si>
  <si>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</si>
  <si>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</si>
  <si>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</si>
  <si>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</si>
  <si>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</si>
  <si>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</si>
  <si>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</si>
  <si>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</si>
  <si>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</si>
  <si>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</si>
  <si>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</si>
  <si>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</si>
  <si>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</si>
  <si>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</si>
  <si>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</si>
  <si>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</si>
  <si>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</si>
  <si>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</si>
  <si>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</si>
  <si>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</si>
  <si>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</si>
  <si>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</si>
  <si>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</si>
  <si>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</si>
  <si>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</si>
  <si>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</si>
  <si>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</si>
  <si>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</si>
  <si>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</si>
  <si>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</si>
  <si>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</si>
  <si>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</si>
  <si>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</si>
  <si>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</si>
  <si>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</si>
  <si>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</si>
  <si>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</si>
  <si>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</si>
  <si>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</si>
  <si>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</si>
  <si>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</si>
  <si>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</si>
  <si>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</si>
  <si>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</si>
  <si>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</si>
  <si>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</si>
  <si>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</si>
  <si>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</si>
  <si>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</si>
  <si>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</si>
  <si>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</si>
  <si>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</si>
  <si>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</si>
  <si>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</si>
  <si>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</si>
  <si>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</si>
  <si>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</si>
  <si>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</si>
  <si>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</si>
  <si>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</si>
  <si>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</si>
  <si>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</si>
  <si>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</si>
  <si>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</si>
  <si>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</si>
  <si>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</si>
  <si>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</si>
  <si>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</si>
  <si>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</si>
  <si>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</si>
  <si>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</si>
  <si>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</si>
  <si>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</si>
  <si>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</si>
  <si>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</si>
  <si>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</si>
  <si>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</si>
  <si>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</si>
  <si>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</si>
  <si>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</si>
  <si>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</si>
  <si>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</si>
  <si>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</si>
  <si>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</si>
  <si>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</si>
  <si>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</si>
  <si>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</si>
  <si>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</si>
  <si>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</si>
  <si>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</si>
  <si>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</si>
  <si>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</si>
  <si>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</si>
  <si>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</si>
  <si>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</si>
  <si>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</si>
  <si>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</si>
  <si>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</si>
  <si>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</si>
  <si>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</si>
  <si>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</si>
  <si>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</si>
  <si>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</si>
  <si>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</si>
  <si>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</si>
  <si>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</si>
  <si>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</si>
  <si>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</si>
  <si>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</si>
  <si>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</si>
  <si>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</si>
  <si>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</si>
  <si>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</si>
  <si>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</si>
  <si>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</si>
  <si>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</si>
  <si>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</si>
  <si>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</si>
  <si>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</si>
  <si>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</si>
  <si>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</si>
  <si>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</si>
  <si>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</si>
  <si>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</si>
  <si>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</si>
  <si>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</si>
  <si>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</si>
  <si>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</si>
  <si>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</si>
  <si>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</si>
  <si>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</si>
  <si>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</si>
  <si>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</si>
  <si>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</si>
  <si>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</si>
  <si>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</si>
  <si>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</si>
  <si>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</si>
  <si>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</si>
  <si>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</si>
  <si>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</si>
  <si>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</si>
  <si>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</si>
  <si>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</si>
  <si>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</si>
  <si>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</si>
  <si>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</si>
  <si>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</si>
  <si>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</si>
  <si>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</si>
  <si>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</si>
  <si>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</si>
  <si>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</si>
  <si>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</si>
  <si>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</si>
  <si>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</si>
  <si>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</si>
  <si>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</si>
  <si>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</si>
  <si>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</si>
  <si>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</si>
  <si>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</si>
  <si>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</si>
  <si>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</si>
  <si>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</si>
  <si>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</si>
  <si>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</si>
  <si>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</si>
  <si>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</si>
  <si>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</si>
  <si>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</si>
  <si>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</si>
  <si>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</si>
  <si>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</si>
  <si>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</si>
  <si>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</si>
  <si>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</si>
  <si>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</si>
  <si>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</si>
  <si>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</si>
  <si>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</si>
  <si>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</si>
  <si>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</si>
  <si>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</si>
  <si>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</si>
  <si>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</si>
  <si>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</si>
  <si>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</si>
  <si>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</si>
  <si>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</si>
  <si>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</si>
  <si>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</si>
  <si>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</si>
  <si>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</si>
  <si>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</si>
  <si>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</si>
  <si>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</si>
  <si>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</si>
  <si>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</si>
  <si>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</si>
  <si>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</si>
  <si>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</si>
  <si>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</si>
  <si>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</si>
  <si>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</si>
  <si>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</si>
  <si>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</si>
  <si>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</si>
  <si>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</si>
  <si>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</si>
  <si>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</si>
  <si>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</si>
  <si>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</si>
  <si>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</si>
  <si>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</si>
  <si>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</si>
  <si>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</si>
  <si>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</si>
  <si>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</si>
  <si>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</si>
  <si>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</si>
  <si>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</si>
  <si>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</si>
  <si>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</si>
  <si>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</si>
  <si>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</si>
  <si>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</si>
  <si>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</si>
  <si>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</si>
  <si>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</si>
  <si>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</si>
  <si>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</si>
  <si>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</si>
  <si>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</si>
  <si>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</si>
  <si>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</si>
  <si>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</si>
  <si>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</si>
  <si>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</si>
  <si>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</si>
  <si>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</si>
  <si>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</si>
  <si>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</si>
  <si>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</si>
  <si>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</si>
  <si>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</si>
  <si>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</si>
  <si>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</si>
  <si>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</si>
  <si>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</si>
  <si>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</si>
  <si>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</si>
  <si>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</si>
  <si>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</si>
  <si>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</si>
  <si>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</si>
  <si>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</si>
  <si>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</si>
  <si>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</si>
  <si>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</si>
  <si>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</si>
  <si>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</si>
  <si>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</si>
  <si>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</si>
  <si>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</si>
  <si>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</si>
  <si>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</si>
  <si>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</si>
  <si>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</si>
  <si>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</si>
  <si>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</si>
  <si>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</si>
  <si>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</si>
  <si>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</si>
  <si>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</si>
  <si>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</si>
  <si>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</si>
  <si>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</si>
  <si>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</si>
  <si>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</si>
  <si>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</si>
  <si>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</si>
  <si>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</si>
  <si>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</si>
  <si>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</si>
  <si>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</si>
  <si>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</si>
  <si>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</si>
  <si>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</si>
  <si>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</si>
  <si>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</si>
  <si>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</si>
  <si>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</si>
  <si>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</si>
  <si>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</si>
  <si>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</si>
  <si>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</si>
  <si>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</si>
  <si>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</si>
  <si>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</si>
  <si>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</si>
  <si>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</si>
  <si>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</si>
  <si>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</si>
  <si>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</si>
  <si>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</si>
  <si>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</si>
  <si>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</si>
  <si>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</si>
  <si>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</si>
  <si>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</si>
  <si>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</si>
  <si>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</si>
  <si>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</si>
  <si>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</si>
  <si>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</si>
  <si>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</si>
  <si>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</si>
  <si>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</si>
  <si>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</si>
  <si>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</si>
  <si>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</si>
  <si>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</si>
  <si>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</si>
  <si>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</si>
  <si>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</si>
  <si>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</si>
  <si>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</si>
  <si>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</si>
  <si>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</si>
  <si>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</si>
  <si>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</si>
  <si>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</si>
  <si>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</si>
  <si>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</si>
  <si>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</si>
  <si>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</si>
  <si>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</si>
  <si>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</si>
  <si>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</si>
  <si>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</si>
  <si>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</si>
  <si>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</si>
  <si>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</si>
  <si>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</si>
  <si>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</si>
  <si>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</si>
  <si>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</si>
  <si>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</si>
  <si>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</si>
  <si>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</si>
  <si>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</si>
  <si>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</si>
  <si>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</si>
  <si>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</si>
  <si>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</si>
  <si>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</si>
  <si>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</si>
  <si>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</si>
  <si>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</si>
  <si>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</si>
  <si>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</si>
  <si>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</si>
  <si>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</si>
  <si>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</si>
  <si>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</si>
  <si>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</si>
  <si>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</si>
  <si>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</si>
  <si>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</si>
  <si>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</si>
  <si>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</si>
  <si>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</si>
  <si>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</si>
  <si>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</si>
  <si>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</si>
  <si>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</si>
  <si>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</si>
  <si>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</si>
  <si>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</si>
  <si>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</si>
  <si>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</si>
  <si>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</si>
  <si>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</si>
  <si>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</si>
  <si>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</si>
  <si>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</si>
  <si>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</si>
  <si>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</si>
  <si>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</si>
  <si>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</si>
  <si>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</si>
  <si>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</si>
  <si>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</si>
  <si>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</si>
  <si>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</si>
  <si>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</si>
  <si>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</si>
  <si>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</si>
  <si>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</si>
  <si>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</si>
  <si>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</si>
  <si>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</si>
  <si>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</si>
  <si>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</si>
  <si>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</si>
  <si>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</si>
  <si>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</si>
  <si>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</si>
  <si>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</si>
  <si>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</si>
  <si>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</si>
  <si>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</si>
  <si>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</si>
  <si>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</si>
  <si>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</si>
  <si>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</si>
  <si>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</si>
  <si>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</si>
  <si>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</si>
  <si>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</si>
  <si>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</si>
  <si>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</si>
  <si>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</si>
  <si>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</si>
  <si>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</si>
  <si>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</si>
  <si>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</si>
  <si>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</si>
  <si>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</si>
  <si>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</si>
  <si>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</si>
  <si>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</si>
  <si>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</si>
  <si>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</si>
  <si>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</si>
  <si>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</si>
  <si>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</si>
  <si>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</si>
  <si>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</si>
  <si>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</si>
  <si>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</si>
  <si>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</si>
  <si>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</si>
  <si>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</si>
  <si>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</si>
  <si>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</si>
  <si>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</si>
  <si>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</si>
  <si>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</si>
  <si>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</si>
  <si>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</si>
  <si>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</si>
  <si>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</si>
  <si>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</si>
  <si>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</si>
  <si>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</si>
  <si>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</si>
  <si>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</si>
  <si>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</si>
  <si>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</si>
  <si>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</si>
  <si>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</si>
  <si>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</si>
  <si>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</si>
  <si>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</si>
  <si>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</si>
  <si>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</si>
  <si>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</si>
  <si>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</si>
  <si>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</si>
  <si>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</si>
  <si>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</si>
  <si>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</si>
  <si>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</si>
  <si>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</si>
  <si>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</si>
  <si>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</si>
  <si>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</si>
  <si>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</si>
  <si>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</si>
  <si>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</si>
  <si>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</si>
  <si>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</si>
  <si>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</si>
  <si>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</si>
  <si>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</si>
  <si>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</si>
  <si>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</si>
  <si>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</si>
  <si>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</si>
  <si>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</si>
  <si>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</si>
  <si>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</si>
  <si>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</si>
  <si>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</si>
  <si>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</si>
  <si>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</si>
  <si>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</si>
  <si>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</si>
  <si>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</si>
  <si>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</si>
  <si>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</si>
  <si>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</si>
  <si>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</si>
  <si>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</si>
  <si>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</si>
  <si>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</si>
  <si>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</si>
  <si>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</si>
  <si>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</si>
  <si>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</si>
  <si>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</si>
  <si>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</si>
  <si>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</si>
  <si>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</si>
  <si>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</si>
  <si>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</si>
  <si>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</si>
  <si>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</si>
  <si>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</si>
  <si>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</si>
  <si>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</si>
  <si>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</si>
  <si>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</si>
  <si>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</si>
  <si>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</si>
  <si>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</si>
  <si>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</si>
  <si>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</si>
  <si>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</si>
  <si>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</si>
  <si>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</si>
  <si>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</si>
  <si>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</si>
  <si>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</si>
  <si>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</si>
  <si>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</si>
  <si>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</si>
  <si>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</si>
  <si>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</si>
  <si>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</si>
  <si>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</si>
  <si>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</si>
  <si>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</si>
  <si>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</si>
  <si>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</si>
  <si>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</si>
  <si>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</si>
  <si>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</si>
  <si>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</si>
  <si>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</si>
  <si>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</si>
  <si>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</si>
  <si>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</si>
  <si>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</si>
  <si>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</si>
  <si>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</si>
  <si>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</si>
  <si>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</si>
  <si>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</si>
  <si>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</si>
  <si>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</si>
  <si>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</si>
  <si>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</si>
  <si>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</si>
  <si>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</si>
  <si>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</si>
  <si>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</si>
  <si>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</si>
  <si>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</si>
  <si>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</si>
  <si>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</si>
  <si>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</si>
  <si>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</si>
  <si>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</si>
  <si>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</si>
  <si>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</si>
  <si>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</si>
  <si>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</si>
  <si>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</si>
  <si>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</si>
  <si>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</si>
  <si>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</si>
  <si>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</si>
  <si>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</si>
  <si>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</si>
  <si>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</si>
  <si>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</si>
  <si>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</si>
  <si>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</si>
  <si>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</si>
  <si>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</si>
  <si>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</si>
  <si>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</si>
  <si>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</si>
  <si>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</si>
  <si>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</si>
  <si>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</si>
  <si>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</si>
  <si>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</si>
  <si>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</si>
  <si>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</si>
  <si>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</si>
  <si>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</si>
  <si>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</si>
  <si>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</si>
  <si>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</si>
  <si>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</si>
  <si>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</si>
  <si>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</si>
  <si>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</si>
  <si>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</si>
  <si>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</si>
  <si>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</si>
  <si>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</si>
  <si>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</si>
  <si>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</si>
  <si>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</si>
  <si>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</si>
  <si>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</si>
  <si>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</si>
  <si>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</si>
  <si>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</si>
  <si>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</si>
  <si>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</si>
  <si>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</si>
  <si>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</si>
  <si>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</si>
  <si>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</si>
  <si>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</si>
  <si>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</si>
  <si>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</si>
  <si>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</si>
  <si>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</si>
  <si>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</si>
  <si>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</si>
  <si>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</si>
  <si>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</si>
  <si>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</si>
  <si>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</si>
  <si>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</si>
  <si>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</si>
  <si>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</si>
  <si>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</si>
  <si>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</si>
  <si>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</si>
  <si>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</si>
  <si>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</si>
  <si>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</si>
  <si>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</si>
  <si>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</si>
  <si>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</si>
  <si>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</si>
  <si>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</si>
  <si>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</si>
  <si>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</si>
  <si>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</si>
  <si>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</si>
  <si>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</si>
  <si>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</si>
  <si>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</si>
  <si>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</si>
  <si>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</si>
  <si>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</si>
  <si>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</si>
  <si>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</si>
  <si>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</si>
  <si>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</si>
  <si>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</si>
  <si>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</si>
  <si>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</si>
  <si>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</si>
  <si>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</si>
  <si>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</si>
  <si>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</si>
  <si>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</si>
  <si>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</si>
  <si>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</si>
  <si>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</si>
  <si>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</si>
  <si>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</si>
  <si>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</si>
  <si>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</si>
  <si>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</si>
  <si>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</si>
  <si>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</si>
  <si>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</si>
  <si>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</si>
  <si>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</si>
  <si>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</si>
  <si>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</si>
  <si>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</si>
  <si>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</si>
  <si>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</si>
  <si>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</si>
  <si>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</si>
  <si>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</si>
  <si>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</si>
  <si>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</si>
  <si>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</si>
  <si>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</si>
  <si>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</si>
  <si>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</si>
  <si>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</si>
  <si>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</si>
  <si>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</si>
  <si>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</si>
  <si>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</si>
  <si>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</si>
  <si>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</si>
  <si>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</si>
  <si>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</si>
  <si>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</si>
  <si>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</si>
  <si>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</si>
  <si>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</si>
  <si>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</si>
  <si>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</si>
  <si>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</si>
  <si>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</si>
  <si>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</si>
  <si>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</si>
  <si>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</si>
  <si>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</si>
  <si>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</si>
  <si>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</si>
  <si>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</si>
  <si>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</si>
  <si>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</si>
  <si>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</si>
  <si>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</si>
  <si>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</si>
  <si>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</si>
  <si>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</si>
  <si>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</si>
  <si>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</si>
  <si>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</si>
  <si>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</si>
  <si>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</si>
  <si>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</si>
  <si>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</si>
  <si>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</si>
  <si>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</si>
  <si>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</si>
  <si>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</si>
  <si>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</si>
  <si>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</si>
  <si>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</si>
  <si>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</si>
  <si>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</si>
  <si>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</si>
  <si>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</si>
  <si>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</si>
  <si>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</si>
  <si>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</si>
  <si>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</si>
  <si>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</si>
  <si>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</si>
  <si>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</si>
  <si>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</si>
  <si>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</si>
  <si>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</si>
  <si>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</si>
  <si>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</si>
  <si>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</si>
  <si>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</si>
  <si>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</si>
  <si>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</si>
  <si>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</si>
  <si>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</si>
  <si>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</si>
  <si>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</si>
  <si>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</si>
  <si>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</si>
  <si>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</si>
  <si>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</si>
  <si>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</si>
  <si>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</si>
  <si>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</si>
  <si>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</si>
  <si>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</si>
  <si>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</si>
  <si>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</si>
  <si>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</si>
  <si>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</si>
  <si>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</si>
  <si>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</si>
  <si>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</si>
  <si>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</si>
  <si>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</si>
  <si>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</si>
  <si>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</si>
  <si>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</si>
  <si>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</si>
  <si>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</si>
  <si>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</si>
  <si>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</si>
  <si>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</si>
  <si>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</si>
  <si>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</si>
  <si>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</si>
  <si>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</si>
  <si>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</si>
  <si>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</si>
  <si>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</si>
  <si>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</si>
  <si>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</si>
  <si>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</si>
  <si>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</si>
  <si>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</si>
  <si>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</si>
  <si>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</si>
  <si>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</si>
  <si>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</si>
  <si>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</si>
  <si>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</si>
  <si>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</si>
  <si>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</si>
  <si>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</si>
  <si>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</si>
  <si>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</si>
  <si>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</si>
  <si>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</si>
  <si>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</si>
  <si>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</si>
  <si>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</si>
  <si>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</si>
  <si>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</si>
  <si>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</si>
  <si>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</si>
  <si>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</si>
  <si>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</si>
  <si>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</si>
  <si>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</si>
  <si>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</si>
  <si>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</si>
  <si>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</si>
  <si>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</si>
  <si>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</si>
  <si>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</si>
  <si>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</si>
  <si>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</si>
  <si>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</si>
  <si>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</si>
  <si>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</si>
  <si>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</si>
  <si>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</si>
  <si>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</si>
  <si>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</si>
  <si>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</si>
  <si>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</si>
  <si>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</si>
  <si>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</si>
  <si>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</si>
  <si>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</si>
  <si>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</si>
  <si>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</si>
  <si>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</si>
  <si>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</si>
  <si>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</si>
  <si>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</si>
  <si>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</si>
  <si>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</si>
  <si>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</si>
  <si>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</si>
  <si>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</si>
  <si>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</si>
  <si>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</si>
  <si>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</si>
  <si>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</si>
  <si>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</si>
  <si>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</si>
  <si>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</si>
  <si>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</si>
  <si>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</si>
  <si>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</si>
  <si>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</si>
  <si>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</si>
  <si>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</si>
  <si>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</si>
  <si>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</si>
  <si>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</si>
  <si>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</si>
  <si>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</si>
  <si>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</si>
  <si>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</si>
  <si>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</si>
  <si>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</si>
  <si>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</si>
  <si>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</si>
  <si>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</si>
  <si>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</si>
  <si>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</si>
  <si>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</si>
  <si>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</si>
  <si>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</si>
  <si>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</si>
  <si>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</si>
  <si>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</si>
  <si>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</si>
  <si>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</si>
  <si>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</si>
  <si>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</si>
  <si>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</si>
  <si>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</si>
  <si>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</si>
  <si>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</si>
  <si>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</si>
  <si>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</si>
  <si>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</si>
  <si>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</si>
  <si>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</si>
  <si>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</si>
  <si>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</si>
  <si>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</si>
  <si>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</si>
  <si>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</si>
  <si>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</si>
  <si>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</si>
  <si>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</si>
  <si>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</si>
  <si>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</si>
  <si>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</si>
  <si>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</si>
  <si>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</si>
  <si>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</si>
  <si>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</si>
  <si>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</si>
  <si>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</si>
  <si>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</si>
  <si>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</si>
  <si>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</si>
  <si>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</si>
  <si>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</si>
  <si>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</si>
  <si>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</si>
  <si>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</si>
  <si>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</si>
  <si>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</si>
  <si>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</si>
  <si>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</si>
  <si>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</si>
  <si>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</si>
  <si>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</si>
  <si>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</si>
  <si>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</si>
  <si>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</si>
  <si>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</si>
  <si>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</si>
  <si>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</si>
  <si>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</si>
  <si>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</si>
  <si>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</si>
  <si>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</si>
  <si>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</si>
  <si>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</si>
  <si>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</si>
  <si>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</si>
  <si>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</si>
  <si>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</si>
  <si>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</si>
  <si>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</si>
  <si>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</si>
  <si>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</si>
  <si>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</si>
  <si>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</si>
  <si>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</si>
  <si>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</si>
  <si>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</si>
  <si>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</si>
  <si>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</si>
  <si>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</si>
  <si>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</si>
  <si>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</si>
  <si>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</si>
  <si>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</si>
  <si>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</si>
  <si>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</si>
  <si>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</si>
  <si>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</si>
  <si>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</si>
  <si>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</si>
  <si>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</si>
  <si>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</si>
  <si>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</si>
  <si>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</si>
  <si>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</si>
  <si>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</si>
  <si>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</si>
  <si>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</si>
  <si>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</si>
  <si>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</si>
  <si>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</si>
  <si>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</si>
  <si>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</si>
  <si>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</si>
  <si>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</si>
  <si>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</si>
  <si>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</si>
  <si>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</si>
  <si>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</si>
  <si>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</si>
  <si>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</si>
  <si>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</si>
  <si>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</si>
  <si>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</si>
  <si>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</si>
  <si>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</si>
  <si>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</si>
  <si>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</si>
  <si>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</si>
  <si>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</si>
  <si>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</si>
  <si>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</si>
  <si>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</si>
  <si>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</si>
  <si>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</si>
  <si>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</si>
  <si>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</si>
  <si>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</si>
  <si>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</si>
  <si>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</si>
  <si>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</si>
  <si>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</si>
  <si>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</si>
  <si>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</si>
  <si>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</si>
  <si>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</si>
  <si>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</si>
  <si>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</si>
  <si>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</si>
  <si>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</si>
  <si>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</si>
  <si>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</si>
  <si>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</si>
  <si>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</si>
  <si>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</si>
  <si>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</si>
  <si>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</si>
  <si>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</si>
  <si>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</si>
  <si>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</si>
  <si>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</si>
  <si>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</si>
  <si>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</si>
  <si>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</si>
  <si>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</si>
  <si>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</si>
  <si>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</si>
  <si>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</si>
  <si>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</si>
  <si>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</si>
  <si>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</si>
  <si>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</si>
  <si>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</si>
  <si>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</si>
  <si>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</si>
  <si>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</si>
  <si>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</si>
  <si>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</si>
  <si>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</si>
  <si>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</si>
  <si>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</si>
  <si>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</si>
  <si>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</si>
  <si>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</si>
  <si>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</si>
  <si>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</si>
  <si>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</si>
  <si>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</si>
  <si>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</si>
  <si>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</si>
  <si>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</si>
  <si>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</si>
  <si>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</si>
  <si>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</si>
  <si>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</si>
  <si>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</si>
  <si>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</si>
  <si>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</si>
  <si>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</si>
  <si>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</si>
  <si>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</si>
  <si>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</si>
  <si>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</si>
  <si>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</si>
  <si>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</si>
  <si>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</si>
  <si>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</si>
  <si>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</si>
  <si>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</si>
  <si>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</si>
  <si>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</si>
  <si>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</si>
  <si>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</si>
  <si>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</si>
  <si>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</si>
  <si>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</si>
  <si>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</si>
  <si>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</si>
  <si>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</si>
  <si>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</si>
  <si>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</si>
  <si>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</si>
  <si>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</si>
  <si>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</si>
  <si>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</si>
  <si>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</si>
  <si>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</si>
  <si>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</si>
  <si>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</si>
  <si>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</si>
  <si>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</si>
  <si>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</si>
  <si>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</si>
  <si>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</si>
  <si>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</si>
  <si>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</si>
  <si>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</si>
  <si>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</si>
  <si>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</si>
  <si>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</si>
  <si>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</si>
  <si>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</si>
  <si>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</si>
  <si>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</si>
  <si>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</si>
  <si>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</si>
  <si>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</si>
  <si>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</si>
  <si>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</si>
  <si>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</si>
  <si>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</si>
  <si>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</si>
  <si>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</si>
  <si>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</si>
  <si>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</si>
  <si>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</si>
  <si>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</si>
  <si>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</si>
  <si>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</si>
  <si>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</si>
  <si>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</si>
  <si>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</si>
  <si>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</si>
  <si>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</si>
  <si>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</si>
  <si>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</si>
  <si>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</si>
  <si>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</si>
  <si>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</si>
  <si>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</si>
  <si>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</si>
  <si>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</si>
  <si>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</si>
  <si>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</si>
  <si>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</si>
  <si>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</si>
  <si>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</si>
  <si>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</si>
  <si>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</si>
  <si>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</si>
  <si>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</si>
  <si>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</si>
  <si>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</si>
  <si>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</si>
  <si>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</si>
  <si>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</si>
  <si>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</si>
  <si>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</si>
  <si>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</si>
  <si>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</si>
  <si>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</si>
  <si>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</si>
  <si>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</si>
  <si>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</si>
  <si>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</si>
  <si>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</si>
  <si>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</si>
  <si>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</si>
  <si>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</si>
  <si>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</si>
  <si>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</si>
  <si>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</si>
  <si>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</si>
  <si>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</si>
  <si>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</si>
  <si>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</si>
  <si>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</si>
  <si>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</si>
  <si>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</si>
  <si>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</si>
  <si>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</si>
  <si>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</si>
  <si>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</si>
  <si>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</si>
  <si>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</si>
  <si>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</si>
  <si>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</si>
  <si>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</si>
  <si>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</si>
  <si>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</si>
  <si>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</si>
  <si>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</si>
  <si>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</si>
  <si>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</si>
  <si>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</si>
  <si>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</si>
  <si>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</si>
  <si>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</si>
  <si>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</si>
  <si>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</si>
  <si>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</si>
  <si>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</si>
  <si>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</si>
  <si>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</si>
  <si>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</si>
  <si>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</si>
  <si>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</si>
  <si>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</si>
  <si>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</si>
  <si>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</si>
  <si>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</si>
  <si>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</si>
  <si>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</si>
  <si>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</si>
  <si>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</si>
  <si>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</si>
  <si>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</si>
  <si>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</si>
  <si>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</si>
  <si>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</si>
  <si>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</si>
  <si>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</si>
  <si>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</si>
  <si>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</si>
  <si>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</si>
  <si>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</si>
  <si>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</si>
  <si>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</si>
  <si>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</si>
  <si>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</si>
  <si>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</si>
  <si>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</si>
  <si>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</si>
  <si>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</si>
  <si>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</si>
  <si>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</si>
  <si>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</si>
  <si>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</si>
  <si>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</si>
  <si>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</si>
  <si>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</si>
  <si>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</si>
  <si>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</si>
  <si>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</si>
  <si>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</si>
  <si>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</si>
  <si>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</si>
  <si>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</si>
  <si>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</si>
  <si>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</si>
  <si>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</si>
  <si>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</si>
  <si>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</si>
  <si>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</si>
  <si>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</si>
  <si>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</si>
  <si>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</si>
  <si>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</si>
  <si>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</si>
  <si>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</si>
  <si>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</si>
  <si>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</si>
  <si>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</si>
  <si>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</si>
  <si>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</si>
  <si>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</si>
  <si>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</si>
  <si>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</si>
  <si>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</si>
  <si>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</si>
  <si>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</si>
  <si>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</si>
  <si>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</si>
  <si>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</si>
  <si>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</si>
  <si>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</si>
  <si>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</si>
  <si>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</si>
  <si>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</si>
  <si>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</si>
  <si>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</si>
  <si>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</si>
  <si>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</si>
  <si>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</si>
  <si>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</si>
  <si>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</si>
  <si>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</si>
  <si>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</si>
  <si>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</si>
  <si>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</si>
  <si>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</si>
  <si>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</si>
  <si>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</si>
  <si>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</si>
  <si>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</si>
  <si>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</si>
  <si>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</si>
  <si>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</si>
  <si>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</si>
  <si>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</si>
  <si>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</si>
  <si>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</si>
  <si>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</si>
  <si>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</si>
  <si>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</si>
  <si>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</si>
  <si>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</si>
  <si>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</si>
  <si>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</si>
  <si>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</si>
  <si>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</si>
  <si>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</si>
  <si>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</si>
  <si>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</si>
  <si>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</si>
  <si>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</si>
  <si>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</si>
  <si>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</si>
  <si>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</si>
  <si>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</si>
  <si>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</si>
  <si>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</si>
  <si>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</si>
  <si>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</si>
  <si>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</si>
  <si>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</si>
  <si>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</si>
  <si>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</si>
  <si>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</si>
  <si>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</si>
  <si>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</si>
  <si>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</si>
  <si>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</si>
  <si>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</si>
  <si>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</si>
  <si>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</si>
  <si>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</si>
  <si>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</si>
  <si>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</si>
  <si>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</si>
  <si>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</si>
  <si>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</si>
  <si>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</si>
  <si>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</si>
  <si>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</si>
  <si>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</si>
  <si>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</si>
  <si>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</si>
  <si>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</si>
  <si>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</si>
  <si>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</si>
  <si>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</si>
  <si>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</si>
  <si>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</si>
  <si>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</si>
  <si>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</si>
  <si>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</si>
  <si>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</si>
  <si>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</si>
  <si>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</si>
  <si>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</si>
  <si>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</si>
  <si>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</si>
  <si>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</si>
  <si>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</si>
  <si>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</si>
  <si>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</si>
  <si>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</si>
  <si>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</si>
  <si>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</si>
  <si>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</si>
  <si>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</si>
  <si>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</si>
  <si>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</si>
  <si>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</si>
  <si>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</si>
  <si>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</si>
  <si>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</si>
  <si>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</si>
  <si>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</si>
  <si>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</si>
  <si>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</si>
  <si>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</si>
  <si>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</si>
  <si>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</si>
  <si>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</si>
  <si>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</si>
  <si>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</si>
  <si>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</si>
  <si>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</si>
  <si>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</si>
  <si>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</si>
  <si>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</si>
  <si>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</si>
  <si>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</si>
  <si>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</si>
  <si>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</si>
  <si>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</si>
  <si>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</si>
  <si>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</si>
  <si>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</si>
  <si>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</si>
  <si>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</si>
  <si>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</si>
  <si>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</si>
  <si>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</si>
  <si>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</si>
  <si>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</si>
  <si>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</si>
  <si>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</si>
  <si>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</si>
  <si>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</si>
  <si>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</si>
  <si>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</si>
  <si>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</si>
  <si>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</si>
  <si>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</si>
  <si>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</si>
  <si>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</si>
  <si>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</si>
  <si>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</si>
  <si>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</si>
  <si>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</si>
  <si>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</si>
  <si>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</si>
  <si>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</si>
  <si>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</si>
  <si>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</si>
  <si>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</si>
  <si>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</si>
  <si>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</si>
  <si>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</si>
  <si>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</si>
  <si>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</si>
  <si>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</si>
  <si>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</si>
  <si>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</si>
  <si>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</si>
  <si>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</si>
  <si>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</si>
  <si>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</si>
  <si>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</si>
  <si>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</si>
  <si>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</si>
  <si>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</si>
  <si>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</si>
  <si>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</si>
  <si>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</si>
  <si>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</si>
  <si>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</si>
  <si>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</si>
  <si>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</si>
  <si>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</si>
  <si>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</si>
  <si>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</si>
  <si>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</si>
  <si>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</si>
  <si>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</si>
  <si>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</si>
  <si>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</si>
  <si>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</si>
  <si>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</si>
  <si>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</si>
  <si>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</si>
  <si>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</si>
  <si>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</si>
  <si>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</si>
  <si>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</si>
  <si>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</si>
  <si>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</si>
  <si>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</si>
  <si>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</si>
  <si>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</si>
  <si>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</si>
  <si>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</si>
  <si>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</si>
  <si>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</si>
  <si>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</si>
  <si>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</si>
  <si>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</si>
  <si>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</si>
  <si>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</si>
  <si>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</si>
  <si>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</si>
  <si>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</si>
  <si>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</si>
  <si>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</si>
  <si>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</si>
  <si>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</si>
  <si>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</si>
  <si>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</si>
  <si>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</si>
  <si>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</si>
  <si>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</si>
  <si>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</si>
  <si>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</si>
  <si>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</si>
  <si>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</si>
  <si>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</si>
  <si>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</si>
  <si>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</si>
  <si>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</si>
  <si>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</si>
  <si>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</si>
  <si>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</si>
  <si>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</si>
  <si>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</si>
  <si>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</si>
  <si>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</si>
  <si>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</si>
  <si>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</si>
  <si>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</si>
  <si>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</si>
  <si>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</si>
  <si>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</si>
  <si>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</si>
  <si>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</si>
  <si>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</si>
  <si>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</si>
  <si>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</si>
  <si>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</si>
  <si>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</si>
  <si>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</si>
  <si>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</si>
  <si>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</si>
  <si>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</si>
  <si>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</si>
  <si>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</si>
  <si>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</si>
  <si>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</si>
  <si>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</si>
  <si>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</si>
  <si>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</si>
  <si>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</si>
  <si>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</si>
  <si>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</si>
  <si>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</si>
  <si>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</si>
  <si>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</si>
  <si>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</si>
  <si>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</si>
  <si>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</si>
  <si>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</si>
  <si>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</si>
  <si>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</si>
  <si>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</si>
  <si>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</si>
  <si>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</si>
  <si>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</si>
  <si>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</si>
  <si>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</si>
  <si>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</si>
  <si>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</si>
  <si>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</si>
  <si>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</si>
  <si>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</si>
  <si>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</si>
  <si>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</si>
  <si>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</si>
  <si>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</si>
  <si>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</si>
  <si>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</si>
  <si>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</si>
  <si>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</si>
  <si>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</si>
  <si>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</si>
  <si>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</si>
  <si>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</si>
  <si>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</si>
  <si>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</si>
  <si>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</si>
  <si>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</si>
  <si>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</si>
  <si>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</si>
  <si>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</si>
  <si>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</si>
  <si>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</si>
  <si>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</si>
  <si>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</si>
  <si>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</si>
  <si>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</si>
  <si>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</si>
  <si>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</si>
  <si>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</si>
  <si>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</si>
  <si>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</si>
  <si>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</si>
  <si>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</si>
  <si>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</si>
  <si>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</si>
  <si>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</si>
  <si>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</si>
  <si>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</si>
  <si>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</si>
  <si>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</si>
  <si>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</si>
  <si>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</si>
  <si>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</si>
  <si>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</si>
  <si>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</si>
  <si>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</si>
  <si>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</si>
  <si>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</si>
  <si>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</si>
  <si>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</si>
  <si>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</si>
  <si>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</si>
  <si>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</si>
  <si>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</si>
  <si>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</si>
  <si>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</si>
  <si>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</si>
  <si>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</si>
  <si>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</si>
  <si>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</si>
  <si>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</si>
  <si>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</si>
  <si>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</si>
  <si>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</si>
  <si>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</si>
  <si>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</si>
  <si>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</si>
  <si>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</si>
  <si>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</si>
  <si>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</si>
  <si>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</si>
  <si>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</si>
  <si>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</si>
  <si>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</si>
  <si>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</si>
  <si>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</si>
  <si>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</si>
  <si>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</si>
  <si>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</si>
  <si>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</si>
  <si>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</si>
  <si>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</si>
  <si>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</si>
  <si>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</si>
  <si>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</si>
  <si>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</si>
  <si>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</si>
  <si>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</si>
  <si>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</si>
  <si>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</si>
  <si>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</si>
  <si>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</si>
  <si>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</si>
  <si>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</si>
  <si>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</si>
  <si>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</si>
  <si>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</si>
  <si>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</si>
  <si>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</si>
  <si>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</si>
  <si>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</si>
  <si>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</si>
  <si>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</si>
  <si>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</si>
  <si>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</si>
  <si>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</si>
  <si>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</si>
  <si>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</si>
  <si>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</si>
  <si>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</si>
  <si>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</si>
  <si>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</si>
  <si>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</si>
  <si>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</si>
  <si>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</si>
  <si>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</si>
  <si>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</si>
  <si>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</si>
  <si>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</si>
  <si>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</si>
  <si>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</si>
  <si>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</si>
  <si>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</si>
  <si>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</si>
  <si>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</si>
  <si>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</si>
  <si>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</si>
  <si>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</si>
  <si>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</si>
  <si>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</si>
  <si>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</si>
  <si>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</si>
  <si>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</si>
  <si>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</si>
  <si>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</si>
  <si>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</si>
  <si>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</si>
  <si>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</si>
  <si>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</si>
  <si>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</si>
  <si>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</si>
  <si>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</si>
  <si>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</si>
  <si>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</si>
  <si>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</si>
  <si>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</si>
  <si>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</si>
  <si>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</si>
  <si>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</si>
  <si>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</si>
  <si>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</si>
  <si>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</si>
  <si>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</si>
  <si>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</si>
  <si>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</si>
  <si>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</si>
  <si>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</si>
  <si>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</si>
  <si>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</si>
  <si>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</si>
  <si>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</si>
  <si>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</si>
  <si>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</si>
  <si>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</si>
  <si>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</si>
  <si>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</si>
  <si>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</si>
  <si>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</si>
  <si>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</si>
  <si>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</si>
  <si>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</si>
  <si>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</si>
  <si>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</si>
  <si>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</si>
  <si>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</si>
  <si>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</si>
  <si>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</si>
  <si>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</si>
  <si>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</si>
  <si>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</si>
  <si>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</si>
  <si>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</si>
  <si>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</si>
  <si>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</si>
  <si>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</si>
  <si>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</si>
  <si>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</si>
  <si>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</si>
  <si>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</si>
  <si>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</si>
  <si>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</si>
  <si>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</si>
  <si>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</si>
  <si>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</si>
  <si>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</si>
  <si>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</si>
  <si>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</si>
  <si>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</si>
  <si>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</si>
  <si>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</si>
  <si>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</si>
  <si>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</si>
  <si>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</si>
  <si>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</si>
  <si>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</si>
  <si>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</si>
  <si>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</si>
  <si>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</si>
  <si>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</si>
  <si>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</si>
  <si>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</si>
  <si>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</si>
  <si>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</si>
  <si>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</si>
  <si>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</si>
  <si>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</si>
  <si>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</si>
  <si>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</si>
  <si>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</si>
  <si>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</si>
  <si>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</si>
  <si>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</si>
  <si>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</si>
  <si>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</si>
  <si>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</si>
  <si>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</si>
  <si>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</si>
  <si>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</si>
  <si>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</si>
  <si>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</si>
  <si>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</si>
  <si>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</si>
  <si>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</si>
  <si>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</si>
  <si>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</si>
  <si>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</si>
  <si>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</si>
  <si>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</si>
  <si>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</si>
  <si>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</si>
  <si>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</si>
  <si>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</si>
  <si>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</si>
  <si>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</si>
  <si>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</si>
  <si>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</si>
  <si>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</si>
  <si>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</si>
  <si>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</si>
  <si>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</si>
  <si>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</si>
  <si>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</si>
  <si>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</si>
  <si>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</si>
  <si>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</si>
  <si>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</si>
  <si>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</si>
  <si>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</si>
  <si>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</si>
  <si>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</si>
  <si>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</si>
  <si>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</si>
  <si>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</si>
  <si>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</si>
  <si>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</si>
  <si>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</si>
  <si>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</si>
  <si>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</si>
  <si>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</si>
  <si>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</si>
  <si>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</si>
  <si>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</si>
  <si>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</si>
  <si>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</si>
  <si>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</si>
  <si>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</si>
  <si>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</si>
  <si>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</si>
  <si>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</si>
  <si>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</si>
  <si>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</si>
  <si>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</si>
  <si>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</si>
  <si>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</si>
  <si>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</si>
  <si>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</si>
  <si>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</si>
  <si>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</si>
  <si>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</si>
  <si>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</si>
  <si>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</si>
  <si>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</si>
  <si>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</si>
  <si>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</si>
  <si>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</si>
  <si>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</si>
  <si>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</si>
  <si>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</si>
  <si>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</si>
  <si>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</si>
  <si>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</si>
  <si>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</si>
  <si>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</si>
  <si>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</si>
  <si>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</si>
  <si>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</si>
  <si>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</si>
  <si>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</si>
  <si>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</si>
  <si>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</si>
  <si>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</si>
  <si>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</si>
  <si>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</si>
  <si>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</si>
  <si>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</si>
  <si>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</si>
  <si>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</si>
  <si>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</si>
  <si>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</si>
  <si>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</si>
  <si>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</si>
  <si>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</si>
  <si>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</si>
  <si>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</si>
  <si>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</si>
  <si>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</si>
  <si>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</si>
  <si>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</si>
  <si>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</si>
  <si>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</si>
  <si>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</si>
  <si>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</si>
  <si>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</si>
  <si>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</si>
  <si>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</si>
  <si>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</si>
  <si>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</si>
  <si>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</si>
  <si>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</si>
  <si>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</si>
  <si>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</si>
  <si>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</si>
  <si>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</si>
  <si>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</si>
  <si>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</si>
  <si>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</si>
  <si>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</si>
  <si>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</si>
  <si>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</si>
  <si>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</si>
  <si>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</si>
  <si>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</si>
  <si>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</si>
  <si>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</si>
  <si>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</si>
  <si>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</si>
  <si>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</si>
  <si>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</si>
  <si>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</si>
  <si>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</si>
  <si>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</si>
  <si>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</si>
  <si>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</si>
  <si>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</si>
  <si>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</si>
  <si>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</si>
  <si>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</si>
  <si>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</si>
  <si>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</si>
  <si>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</si>
  <si>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</si>
  <si>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</si>
  <si>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</si>
  <si>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</si>
  <si>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</si>
  <si>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</si>
  <si>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</si>
  <si>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</si>
  <si>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</si>
  <si>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</si>
  <si>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</si>
  <si>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</si>
  <si>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</si>
  <si>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</si>
  <si>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</si>
  <si>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</si>
  <si>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</si>
  <si>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</si>
  <si>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</si>
  <si>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</si>
  <si>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</si>
  <si>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</si>
  <si>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</si>
  <si>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</si>
  <si>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</si>
  <si>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</si>
  <si>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</si>
  <si>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</si>
  <si>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</si>
  <si>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</si>
  <si>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</si>
  <si>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</si>
  <si>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</si>
  <si>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</si>
  <si>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</si>
  <si>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</si>
  <si>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</si>
  <si>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</si>
  <si>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</si>
  <si>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</si>
  <si>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</si>
  <si>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</si>
  <si>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</si>
  <si>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</si>
  <si>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</si>
  <si>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</si>
  <si>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</si>
  <si>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</si>
  <si>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</si>
  <si>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</si>
  <si>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</si>
  <si>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</si>
  <si>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</si>
  <si>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</si>
  <si>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</si>
  <si>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</si>
  <si>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</si>
  <si>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</si>
  <si>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</si>
  <si>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</si>
  <si>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</si>
  <si>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</si>
  <si>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</si>
  <si>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</si>
  <si>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</si>
  <si>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</si>
  <si>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</si>
  <si>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</si>
  <si>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</si>
  <si>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</si>
  <si>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</si>
  <si>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</si>
  <si>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</si>
  <si>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</si>
  <si>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</si>
  <si>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</si>
  <si>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</si>
  <si>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</si>
  <si>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</si>
  <si>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</si>
  <si>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</si>
  <si>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</si>
  <si>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</si>
  <si>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</si>
  <si>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</si>
  <si>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</si>
  <si>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</si>
  <si>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</si>
  <si>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</si>
  <si>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</si>
  <si>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</si>
  <si>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</si>
  <si>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</si>
  <si>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</si>
  <si>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</si>
  <si>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</si>
  <si>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</si>
  <si>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</si>
  <si>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</si>
  <si>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</si>
  <si>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</si>
  <si>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</si>
  <si>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</si>
  <si>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</si>
  <si>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</si>
  <si>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</si>
  <si>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</si>
  <si>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</si>
  <si>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</si>
  <si>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</si>
  <si>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</si>
  <si>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</si>
  <si>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</si>
  <si>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</si>
  <si>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</si>
  <si>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</si>
  <si>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</si>
  <si>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</si>
  <si>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</si>
  <si>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</si>
  <si>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</si>
  <si>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</si>
  <si>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</si>
  <si>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</si>
  <si>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</si>
  <si>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</si>
  <si>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</si>
  <si>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</si>
  <si>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</si>
  <si>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</si>
  <si>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</si>
  <si>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</si>
  <si>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</si>
  <si>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</si>
  <si>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</si>
  <si>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</si>
  <si>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</si>
  <si>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</si>
  <si>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</si>
  <si>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</si>
  <si>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</si>
  <si>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</si>
  <si>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</si>
  <si>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</si>
  <si>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</si>
  <si>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</si>
  <si>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</si>
  <si>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</si>
  <si>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</si>
  <si>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</si>
  <si>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</si>
  <si>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</si>
  <si>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</si>
  <si>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</si>
  <si>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</si>
  <si>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</si>
  <si>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</si>
  <si>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</si>
  <si>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</si>
  <si>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</si>
  <si>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</si>
  <si>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</si>
  <si>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</si>
  <si>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</si>
  <si>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</si>
  <si>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</si>
  <si>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</si>
  <si>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</si>
  <si>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</si>
  <si>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</si>
  <si>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</si>
  <si>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</si>
  <si>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</si>
  <si>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</si>
  <si>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</si>
  <si>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</si>
  <si>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</si>
  <si>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</si>
  <si>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</si>
  <si>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</si>
  <si>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</si>
  <si>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</si>
  <si>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</si>
  <si>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</si>
  <si>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</si>
  <si>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</si>
  <si>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</si>
  <si>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</si>
  <si>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</si>
  <si>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</si>
  <si>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</si>
  <si>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</si>
  <si>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</si>
  <si>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</si>
  <si>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</si>
  <si>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</si>
  <si>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</si>
  <si>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</si>
  <si>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</si>
  <si>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</si>
  <si>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</si>
  <si>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</si>
  <si>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</si>
  <si>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</si>
  <si>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</si>
  <si>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</si>
  <si>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</si>
  <si>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</si>
  <si>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</si>
  <si>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</si>
  <si>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</si>
  <si>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</si>
  <si>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</si>
  <si>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</si>
  <si>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</si>
  <si>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</si>
  <si>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</si>
  <si>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</si>
  <si>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</si>
  <si>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</si>
  <si>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</si>
  <si>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</si>
  <si>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</si>
  <si>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</si>
  <si>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</si>
  <si>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</si>
  <si>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</si>
  <si>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</si>
  <si>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</si>
  <si>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</si>
  <si>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</si>
  <si>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</si>
  <si>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</si>
  <si>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</si>
  <si>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</si>
  <si>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</si>
  <si>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</si>
  <si>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</si>
  <si>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</si>
  <si>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</si>
  <si>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</si>
  <si>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</si>
  <si>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</si>
  <si>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</si>
  <si>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</si>
  <si>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</si>
  <si>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</si>
  <si>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</si>
  <si>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</si>
  <si>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</si>
  <si>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</si>
  <si>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</si>
  <si>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</si>
  <si>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</si>
  <si>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</si>
  <si>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</si>
  <si>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</si>
  <si>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</si>
  <si>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</si>
  <si>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</si>
  <si>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</si>
  <si>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</si>
  <si>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</si>
  <si>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</si>
  <si>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</si>
  <si>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</si>
  <si>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</si>
  <si>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</si>
  <si>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</si>
  <si>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</si>
  <si>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</si>
  <si>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</si>
  <si>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</si>
  <si>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</si>
  <si>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</si>
  <si>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</si>
  <si>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</si>
  <si>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</si>
  <si>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</si>
  <si>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</si>
  <si>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</si>
  <si>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</si>
  <si>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</si>
  <si>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</si>
  <si>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</si>
  <si>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</si>
  <si>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</si>
  <si>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</si>
  <si>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</si>
  <si>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</si>
  <si>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</si>
  <si>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</si>
  <si>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</si>
  <si>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</si>
  <si>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</si>
  <si>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</si>
  <si>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</si>
  <si>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</si>
  <si>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</si>
  <si>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</si>
  <si>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</si>
  <si>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</si>
  <si>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</si>
  <si>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</si>
  <si>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</si>
  <si>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</si>
  <si>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</si>
  <si>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</si>
  <si>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</si>
  <si>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</si>
  <si>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</si>
  <si>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</si>
  <si>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</si>
  <si>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</si>
  <si>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</si>
  <si>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</si>
  <si>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</si>
  <si>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</si>
  <si>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</si>
  <si>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</si>
  <si>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</si>
  <si>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</si>
  <si>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</si>
  <si>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</si>
  <si>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</si>
  <si>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</si>
  <si>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</si>
  <si>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</si>
  <si>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</si>
  <si>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</si>
  <si>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</si>
  <si>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</si>
  <si>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</si>
  <si>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</si>
  <si>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</si>
  <si>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</si>
  <si>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</si>
  <si>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</si>
  <si>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</si>
  <si>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</si>
  <si>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</si>
  <si>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</si>
  <si>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</si>
  <si>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</si>
  <si>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</si>
  <si>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</si>
  <si>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</si>
  <si>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</si>
  <si>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</si>
  <si>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</si>
  <si>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</si>
  <si>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</si>
  <si>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</si>
  <si>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</si>
  <si>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</si>
  <si>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</si>
  <si>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</si>
  <si>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</si>
  <si>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</si>
  <si>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</si>
  <si>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</si>
  <si>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</si>
  <si>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</si>
  <si>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</si>
  <si>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</si>
  <si>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</si>
  <si>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</si>
  <si>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</si>
  <si>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</si>
  <si>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</si>
  <si>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</si>
  <si>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</si>
  <si>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</si>
  <si>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</si>
  <si>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</si>
  <si>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</si>
  <si>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</si>
  <si>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</si>
  <si>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</si>
  <si>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</si>
  <si>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</si>
  <si>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</si>
  <si>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</si>
  <si>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</si>
  <si>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</si>
  <si>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</si>
  <si>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</si>
  <si>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</si>
  <si>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</si>
  <si>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</si>
  <si>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</si>
  <si>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</si>
  <si>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</si>
  <si>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</si>
  <si>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</si>
  <si>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</si>
  <si>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</si>
  <si>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</si>
  <si>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</si>
  <si>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</si>
  <si>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</si>
  <si>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</si>
  <si>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</si>
  <si>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</si>
  <si>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</si>
  <si>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</si>
  <si>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</si>
  <si>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</si>
  <si>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</si>
  <si>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</si>
  <si>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</si>
  <si>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</si>
  <si>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</si>
  <si>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</si>
  <si>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</si>
  <si>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</si>
  <si>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</si>
  <si>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</si>
  <si>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</si>
  <si>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</si>
  <si>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</si>
  <si>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</si>
  <si>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</si>
  <si>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</si>
  <si>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</si>
  <si>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</si>
  <si>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</si>
  <si>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</si>
  <si>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</si>
  <si>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</si>
  <si>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</si>
  <si>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</si>
  <si>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</si>
  <si>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</si>
  <si>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</si>
  <si>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</si>
  <si>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</si>
  <si>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</si>
  <si>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</si>
  <si>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</si>
  <si>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</si>
  <si>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</si>
  <si>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</si>
  <si>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</si>
  <si>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</si>
  <si>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</si>
  <si>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</si>
  <si>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</si>
  <si>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</si>
  <si>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</si>
  <si>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</si>
  <si>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</si>
  <si>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</si>
  <si>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</si>
  <si>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</si>
  <si>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</si>
  <si>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</si>
  <si>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</si>
  <si>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</si>
  <si>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</si>
  <si>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</si>
  <si>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</si>
  <si>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</si>
  <si>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</si>
  <si>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</si>
  <si>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</si>
  <si>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</si>
  <si>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</si>
  <si>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</si>
  <si>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</si>
  <si>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</si>
  <si>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</si>
  <si>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</si>
  <si>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</si>
  <si>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</si>
  <si>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</si>
  <si>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</si>
  <si>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</si>
  <si>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</si>
  <si>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</si>
  <si>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</si>
  <si>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</si>
  <si>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</si>
  <si>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</si>
  <si>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</si>
  <si>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</si>
  <si>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</si>
  <si>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</si>
  <si>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</si>
  <si>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</si>
  <si>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</si>
  <si>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</si>
  <si>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</si>
  <si>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</si>
  <si>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</si>
  <si>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</si>
  <si>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</si>
  <si>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</si>
  <si>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</si>
  <si>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</si>
  <si>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</si>
  <si>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</si>
  <si>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</si>
  <si>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</si>
  <si>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</si>
  <si>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</si>
  <si>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</si>
  <si>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</si>
  <si>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</si>
  <si>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</si>
  <si>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</si>
  <si>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</si>
  <si>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</si>
  <si>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</si>
  <si>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</si>
  <si>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</si>
  <si>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</si>
  <si>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</si>
  <si>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</si>
  <si>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</si>
  <si>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</si>
  <si>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</si>
  <si>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</si>
  <si>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</si>
  <si>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</si>
  <si>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</si>
  <si>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</si>
  <si>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</si>
  <si>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</si>
  <si>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</si>
  <si>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</si>
  <si>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</si>
  <si>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</si>
  <si>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</si>
  <si>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</si>
  <si>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</si>
  <si>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</si>
  <si>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</si>
  <si>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</si>
  <si>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</si>
  <si>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</si>
  <si>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</si>
  <si>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</si>
  <si>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</si>
  <si>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</si>
  <si>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</si>
  <si>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</si>
  <si>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</si>
  <si>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</si>
  <si>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</si>
  <si>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</si>
  <si>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</si>
  <si>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</si>
  <si>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</si>
  <si>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</si>
  <si>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</si>
  <si>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</si>
  <si>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</si>
  <si>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</si>
  <si>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</si>
  <si>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</si>
  <si>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</si>
  <si>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</si>
  <si>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</si>
  <si>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</si>
  <si>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</si>
  <si>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</si>
  <si>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</si>
  <si>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</si>
  <si>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</si>
  <si>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</si>
  <si>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</si>
  <si>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</si>
  <si>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</si>
  <si>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</si>
  <si>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</si>
  <si>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</si>
  <si>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</si>
  <si>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</si>
  <si>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</si>
  <si>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</si>
  <si>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</si>
  <si>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</si>
  <si>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</si>
  <si>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</si>
  <si>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</si>
  <si>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</si>
  <si>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</si>
  <si>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</si>
  <si>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</si>
  <si>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</si>
  <si>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</si>
  <si>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</si>
  <si>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</si>
  <si>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</si>
  <si>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</si>
  <si>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</si>
  <si>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</si>
  <si>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</si>
  <si>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</si>
  <si>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</si>
  <si>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</si>
  <si>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</si>
  <si>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</si>
  <si>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</si>
  <si>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</si>
  <si>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</si>
  <si>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</si>
  <si>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</si>
  <si>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</si>
  <si>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</si>
  <si>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</si>
  <si>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</si>
  <si>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</si>
  <si>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</si>
  <si>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</si>
  <si>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</si>
  <si>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</si>
  <si>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</si>
  <si>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</si>
  <si>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</si>
  <si>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</si>
  <si>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</si>
  <si>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</si>
  <si>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</si>
  <si>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</si>
  <si>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</si>
  <si>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</si>
  <si>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</si>
  <si>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</si>
  <si>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</si>
  <si>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</si>
  <si>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</si>
  <si>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</si>
  <si>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</si>
  <si>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</si>
  <si>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</si>
  <si>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</si>
  <si>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</si>
  <si>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</si>
  <si>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</si>
  <si>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</si>
  <si>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</si>
  <si>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</si>
  <si>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</si>
  <si>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</si>
  <si>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</si>
  <si>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</si>
  <si>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</si>
  <si>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</si>
  <si>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</si>
  <si>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</si>
  <si>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</si>
  <si>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</si>
  <si>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</si>
  <si>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</si>
  <si>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</si>
  <si>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</si>
  <si>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</si>
  <si>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</si>
  <si>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</si>
  <si>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</si>
  <si>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</si>
  <si>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</si>
  <si>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</si>
  <si>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</si>
  <si>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</si>
  <si>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</si>
  <si>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</si>
  <si>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</si>
  <si>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</si>
  <si>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</si>
  <si>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</si>
  <si>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</si>
  <si>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</si>
  <si>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</si>
  <si>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</si>
  <si>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</si>
  <si>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</si>
  <si>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</si>
  <si>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</si>
  <si>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</si>
  <si>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</si>
  <si>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</si>
  <si>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</si>
  <si>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</si>
  <si>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</si>
  <si>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</si>
  <si>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</si>
  <si>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</si>
  <si>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</si>
  <si>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</si>
  <si>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</si>
  <si>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</si>
  <si>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</si>
  <si>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</si>
  <si>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</si>
  <si>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</si>
  <si>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</si>
  <si>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</si>
  <si>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</si>
  <si>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</si>
  <si>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</si>
  <si>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</si>
  <si>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</si>
  <si>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</si>
  <si>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</si>
  <si>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</si>
  <si>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</si>
  <si>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</si>
  <si>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</si>
  <si>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</si>
  <si>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</si>
  <si>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</si>
  <si>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</si>
  <si>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</si>
  <si>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</si>
  <si>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</si>
  <si>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</si>
  <si>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</si>
  <si>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</si>
  <si>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</si>
  <si>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</si>
  <si>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</si>
  <si>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</si>
  <si>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</si>
  <si>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</si>
  <si>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</si>
  <si>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</si>
  <si>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</si>
  <si>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</si>
  <si>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</si>
  <si>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</si>
  <si>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</si>
  <si>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</si>
  <si>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</si>
  <si>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</si>
  <si>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</si>
  <si>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</si>
  <si>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</si>
  <si>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</si>
  <si>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</si>
  <si>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</si>
  <si>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</si>
  <si>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</si>
  <si>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</si>
  <si>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</si>
  <si>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</si>
  <si>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</si>
  <si>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</si>
  <si>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</si>
  <si>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</si>
  <si>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</si>
  <si>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</si>
  <si>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</si>
  <si>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</si>
  <si>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</si>
  <si>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</si>
  <si>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</si>
  <si>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</si>
  <si>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</si>
  <si>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</si>
  <si>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</si>
  <si>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</si>
  <si>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</si>
  <si>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</si>
  <si>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</si>
  <si>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</si>
  <si>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</si>
  <si>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</si>
  <si>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</si>
  <si>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</si>
  <si>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</si>
  <si>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</si>
  <si>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</si>
  <si>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</si>
  <si>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</si>
  <si>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</si>
  <si>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</si>
  <si>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</si>
  <si>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</si>
  <si>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</si>
  <si>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</si>
  <si>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</si>
  <si>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</si>
  <si>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</si>
  <si>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</si>
  <si>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</si>
  <si>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</si>
  <si>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</si>
  <si>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</si>
  <si>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</si>
  <si>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</si>
  <si>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</si>
  <si>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</si>
  <si>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</si>
  <si>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</si>
  <si>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</si>
  <si>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</si>
  <si>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</si>
  <si>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</si>
  <si>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</si>
  <si>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</si>
  <si>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</si>
  <si>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</si>
  <si>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</si>
  <si>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</si>
  <si>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</si>
  <si>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</si>
  <si>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</si>
  <si>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</si>
  <si>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</si>
  <si>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</si>
  <si>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</si>
  <si>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</si>
  <si>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</si>
  <si>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</si>
  <si>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</si>
  <si>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</si>
  <si>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</si>
  <si>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</si>
  <si>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</si>
  <si>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</si>
  <si>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</si>
  <si>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</si>
  <si>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</si>
  <si>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</si>
  <si>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</si>
  <si>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</si>
  <si>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</si>
  <si>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</si>
  <si>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</si>
  <si>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</si>
  <si>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</si>
  <si>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</si>
  <si>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</si>
  <si>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</si>
  <si>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</si>
  <si>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</si>
  <si>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</si>
  <si>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</si>
  <si>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</si>
  <si>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</si>
  <si>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</si>
  <si>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</si>
  <si>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</si>
  <si>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</si>
  <si>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</si>
  <si>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</si>
  <si>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</si>
  <si>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</si>
  <si>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</si>
  <si>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</si>
  <si>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</si>
  <si>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</si>
  <si>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</si>
  <si>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</si>
  <si>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</si>
  <si>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</si>
  <si>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</si>
  <si>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</si>
  <si>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</si>
  <si>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</si>
  <si>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</si>
  <si>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</si>
  <si>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</si>
  <si>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</si>
  <si>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</si>
  <si>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</si>
  <si>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</si>
  <si>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</si>
  <si>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</si>
  <si>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</si>
  <si>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</si>
  <si>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</si>
  <si>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</si>
  <si>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</si>
  <si>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</si>
  <si>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</si>
  <si>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</si>
  <si>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</si>
  <si>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</si>
  <si>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</si>
  <si>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</si>
  <si>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</si>
  <si>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</si>
  <si>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</si>
  <si>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</si>
  <si>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</si>
  <si>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</si>
  <si>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</si>
  <si>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</si>
  <si>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</si>
  <si>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</si>
  <si>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</si>
  <si>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</si>
  <si>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</si>
  <si>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</si>
  <si>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</si>
  <si>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</si>
  <si>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</si>
  <si>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</si>
  <si>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</si>
  <si>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</si>
  <si>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</si>
  <si>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</si>
  <si>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</si>
  <si>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</si>
  <si>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</si>
  <si>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</si>
  <si>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</si>
  <si>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</si>
  <si>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</si>
  <si>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</si>
  <si>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</si>
  <si>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</si>
  <si>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</si>
  <si>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</si>
  <si>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</si>
  <si>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</si>
  <si>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</si>
  <si>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</si>
  <si>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</si>
  <si>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</si>
  <si>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</si>
  <si>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</si>
  <si>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</si>
  <si>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</si>
  <si>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</si>
  <si>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</si>
  <si>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</si>
  <si>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</si>
  <si>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</si>
  <si>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</si>
  <si>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</si>
  <si>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</si>
  <si>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</si>
  <si>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</si>
  <si>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</si>
  <si>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</si>
  <si>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</si>
  <si>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</si>
  <si>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</si>
  <si>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</si>
  <si>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</si>
  <si>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</si>
  <si>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</si>
  <si>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</si>
  <si>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</si>
  <si>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</si>
  <si>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</si>
  <si>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</si>
  <si>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</si>
  <si>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</si>
  <si>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</si>
  <si>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</si>
  <si>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</si>
  <si>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</si>
  <si>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</si>
  <si>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</si>
  <si>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</si>
  <si>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</si>
  <si>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</si>
  <si>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</si>
  <si>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</si>
  <si>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</si>
  <si>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</si>
  <si>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</si>
  <si>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</si>
  <si>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</si>
  <si>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</si>
  <si>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</si>
  <si>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</si>
  <si>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</si>
  <si>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</si>
  <si>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</si>
  <si>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</si>
  <si>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</si>
  <si>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</si>
  <si>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</si>
  <si>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</si>
  <si>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</si>
  <si>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</si>
  <si>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</si>
  <si>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</si>
  <si>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</si>
  <si>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</si>
  <si>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</si>
  <si>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</si>
  <si>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</si>
  <si>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</si>
  <si>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</si>
  <si>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</si>
  <si>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</si>
  <si>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</si>
  <si>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</si>
  <si>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</si>
  <si>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</si>
  <si>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</si>
  <si>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</si>
  <si>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</si>
  <si>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</si>
  <si>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</si>
  <si>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</si>
  <si>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</si>
  <si>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</si>
  <si>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</si>
  <si>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</si>
  <si>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</si>
  <si>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</si>
  <si>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</si>
  <si>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</si>
  <si>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</si>
  <si>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</si>
  <si>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</si>
  <si>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</si>
  <si>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</si>
  <si>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</si>
  <si>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</si>
  <si>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</si>
  <si>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</si>
  <si>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</si>
  <si>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</si>
  <si>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</si>
  <si>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</si>
  <si>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</si>
  <si>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</si>
  <si>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</si>
  <si>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</si>
  <si>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</si>
  <si>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</si>
  <si>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</si>
  <si>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</si>
  <si>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</si>
  <si>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</si>
  <si>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</si>
  <si>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</si>
  <si>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</si>
  <si>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</si>
  <si>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</si>
  <si>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</si>
  <si>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</si>
  <si>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</si>
  <si>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</si>
  <si>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</si>
  <si>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</si>
  <si>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</si>
  <si>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</si>
  <si>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</si>
  <si>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</si>
  <si>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</si>
  <si>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</si>
  <si>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</si>
  <si>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</si>
  <si>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</si>
  <si>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</si>
  <si>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</si>
  <si>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</si>
  <si>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</si>
  <si>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</si>
  <si>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</si>
  <si>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</si>
  <si>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</si>
  <si>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</si>
  <si>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</si>
  <si>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</si>
  <si>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</si>
  <si>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</si>
  <si>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</si>
  <si>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</si>
  <si>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</si>
  <si>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</si>
  <si>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</si>
  <si>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</si>
  <si>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</si>
  <si>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</si>
  <si>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</si>
  <si>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</si>
  <si>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</si>
  <si>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</si>
  <si>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</si>
  <si>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</si>
  <si>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</si>
  <si>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</si>
  <si>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</si>
  <si>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</si>
  <si>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</si>
  <si>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</si>
  <si>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</si>
  <si>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</si>
  <si>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</si>
  <si>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</si>
  <si>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</si>
  <si>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</si>
  <si>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</si>
  <si>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</si>
  <si>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</si>
  <si>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</si>
  <si>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</si>
  <si>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</si>
  <si>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</si>
  <si>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</si>
  <si>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</si>
  <si>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</si>
  <si>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</si>
  <si>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</si>
  <si>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</si>
  <si>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</si>
  <si>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</si>
  <si>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</si>
  <si>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</si>
  <si>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</si>
  <si>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</si>
  <si>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</si>
  <si>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</si>
  <si>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</si>
  <si>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</si>
  <si>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</si>
  <si>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</si>
  <si>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</si>
  <si>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</si>
  <si>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</si>
  <si>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</si>
  <si>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</si>
  <si>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</si>
  <si>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</si>
  <si>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</si>
  <si>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</si>
  <si>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</si>
  <si>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</si>
  <si>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</si>
  <si>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</si>
  <si>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</si>
  <si>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</si>
  <si>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</si>
  <si>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</si>
  <si>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</si>
  <si>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</si>
  <si>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</si>
  <si>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</si>
  <si>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</si>
  <si>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</si>
  <si>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</si>
  <si>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</si>
  <si>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</si>
  <si>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</si>
  <si>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</si>
  <si>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</si>
  <si>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</si>
  <si>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</si>
  <si>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</si>
  <si>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</si>
  <si>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</si>
  <si>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</si>
  <si>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</si>
  <si>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</si>
  <si>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</si>
  <si>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</si>
  <si>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</si>
  <si>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</si>
  <si>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</si>
  <si>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</si>
  <si>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</si>
  <si>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</si>
  <si>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</si>
  <si>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</si>
  <si>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</si>
  <si>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</si>
  <si>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</si>
  <si>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</si>
  <si>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</si>
  <si>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</si>
  <si>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</si>
  <si>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</si>
  <si>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</si>
  <si>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</si>
  <si>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</si>
  <si>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</si>
  <si>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</si>
  <si>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</si>
  <si>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</si>
  <si>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</si>
  <si>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</si>
  <si>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</si>
  <si>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</si>
  <si>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</si>
  <si>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</si>
  <si>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</si>
  <si>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</si>
  <si>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</si>
  <si>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</si>
  <si>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</si>
  <si>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</si>
  <si>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</si>
  <si>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</si>
  <si>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</si>
  <si>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</si>
  <si>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</si>
  <si>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</si>
  <si>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</si>
  <si>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</si>
  <si>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</si>
  <si>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</si>
  <si>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</si>
  <si>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</si>
  <si>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</si>
  <si>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</si>
  <si>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</si>
  <si>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</si>
  <si>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</si>
  <si>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</si>
  <si>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</si>
  <si>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</si>
  <si>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</si>
  <si>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</si>
  <si>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</si>
  <si>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</si>
  <si>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</si>
  <si>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</si>
  <si>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</si>
  <si>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</si>
  <si>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</si>
  <si>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</si>
  <si>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</si>
  <si>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</si>
  <si>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</si>
  <si>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</si>
  <si>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</si>
  <si>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</si>
  <si>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</si>
  <si>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</si>
  <si>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</si>
  <si>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</si>
  <si>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</si>
  <si>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</si>
  <si>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</si>
  <si>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</si>
  <si>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</si>
  <si>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</si>
  <si>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</si>
  <si>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</si>
  <si>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</si>
  <si>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</si>
  <si>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</si>
  <si>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</si>
  <si>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</si>
  <si>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</si>
  <si>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</si>
  <si>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</si>
  <si>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</si>
  <si>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</si>
  <si>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</si>
  <si>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</si>
  <si>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</si>
  <si>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</si>
  <si>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</si>
  <si>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</si>
  <si>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</si>
  <si>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</si>
  <si>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</si>
  <si>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</si>
  <si>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</si>
  <si>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</si>
  <si>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</si>
  <si>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</si>
  <si>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</si>
  <si>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</si>
  <si>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</si>
  <si>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</si>
  <si>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</si>
  <si>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</si>
  <si>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</si>
  <si>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</si>
  <si>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</si>
  <si>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</si>
  <si>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</si>
  <si>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</si>
  <si>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</si>
  <si>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</si>
  <si>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</si>
  <si>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</si>
  <si>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</si>
  <si>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</si>
  <si>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</si>
  <si>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</si>
  <si>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</si>
  <si>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</si>
  <si>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</si>
  <si>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</si>
  <si>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</si>
  <si>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</si>
  <si>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</si>
  <si>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</si>
  <si>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</si>
  <si>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</si>
  <si>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</si>
  <si>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</si>
  <si>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</si>
  <si>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</si>
  <si>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</si>
  <si>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</si>
  <si>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</si>
  <si>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</si>
  <si>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</si>
  <si>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</si>
  <si>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</si>
  <si>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</si>
  <si>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</si>
  <si>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</si>
  <si>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</si>
  <si>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</si>
  <si>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</si>
  <si>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</si>
  <si>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</si>
  <si>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</si>
  <si>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</si>
  <si>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</si>
  <si>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</si>
  <si>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</si>
  <si>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</si>
  <si>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</si>
  <si>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</si>
  <si>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</si>
  <si>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</si>
  <si>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</si>
  <si>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</si>
  <si>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</si>
  <si>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</si>
  <si>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</si>
  <si>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</si>
  <si>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</si>
  <si>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</si>
  <si>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</si>
  <si>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</si>
  <si>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</si>
  <si>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</si>
  <si>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</si>
  <si>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</si>
  <si>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</si>
  <si>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</si>
  <si>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</si>
  <si>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</si>
  <si>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</si>
  <si>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</si>
  <si>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</si>
  <si>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</si>
  <si>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</si>
  <si>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</si>
  <si>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</si>
  <si>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</si>
  <si>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</si>
  <si>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</si>
  <si>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</si>
  <si>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</si>
  <si>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</si>
  <si>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</si>
  <si>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</si>
  <si>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</si>
  <si>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</si>
  <si>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</si>
  <si>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</si>
  <si>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</si>
  <si>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</si>
  <si>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</si>
  <si>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</si>
  <si>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</si>
  <si>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</si>
  <si>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</si>
  <si>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</si>
  <si>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</si>
  <si>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</si>
  <si>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</si>
  <si>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</si>
  <si>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</si>
  <si>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</si>
  <si>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</si>
  <si>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</si>
  <si>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</si>
  <si>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</si>
  <si>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</si>
  <si>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</si>
  <si>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</si>
  <si>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</si>
  <si>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</si>
  <si>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</si>
  <si>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</si>
  <si>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</si>
  <si>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</si>
  <si>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</si>
  <si>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</si>
  <si>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</si>
  <si>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</si>
  <si>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</si>
  <si>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</si>
  <si>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</si>
  <si>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</si>
  <si>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</si>
  <si>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</si>
  <si>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</si>
  <si>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</si>
  <si>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</si>
  <si>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</si>
  <si>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</si>
  <si>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</si>
  <si>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</si>
  <si>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</si>
  <si>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</si>
  <si>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</si>
  <si>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</si>
  <si>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</si>
  <si>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</si>
  <si>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</si>
  <si>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</si>
  <si>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</si>
  <si>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</si>
  <si>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</si>
  <si>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</si>
  <si>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</si>
  <si>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</si>
  <si>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</si>
  <si>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</si>
  <si>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</si>
  <si>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</si>
  <si>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</si>
  <si>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</si>
  <si>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</si>
  <si>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</si>
  <si>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</si>
  <si>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</si>
  <si>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</si>
  <si>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</si>
  <si>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</si>
  <si>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</si>
  <si>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</si>
  <si>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</si>
  <si>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</si>
  <si>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</si>
  <si>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</si>
  <si>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</si>
  <si>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</si>
  <si>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</si>
  <si>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</si>
  <si>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</si>
  <si>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</si>
  <si>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</si>
  <si>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</si>
  <si>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</si>
  <si>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</si>
  <si>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</si>
  <si>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</si>
  <si>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</si>
  <si>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</si>
  <si>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</si>
  <si>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</si>
  <si>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</si>
  <si>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</si>
  <si>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</si>
  <si>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</si>
  <si>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</si>
  <si>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</si>
  <si>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</si>
  <si>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</si>
  <si>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</si>
  <si>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</si>
  <si>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</si>
  <si>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</si>
  <si>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</si>
  <si>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</si>
  <si>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</si>
  <si>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</si>
  <si>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</si>
  <si>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</si>
  <si>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</si>
  <si>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</si>
  <si>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</si>
  <si>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</si>
  <si>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</si>
  <si>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</si>
  <si>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</si>
  <si>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</si>
  <si>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</si>
  <si>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</si>
  <si>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</si>
  <si>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</si>
  <si>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</si>
  <si>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</si>
  <si>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</si>
  <si>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</si>
  <si>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</si>
  <si>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</si>
  <si>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</si>
  <si>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</si>
  <si>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</si>
  <si>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</si>
  <si>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</si>
  <si>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</si>
  <si>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</si>
  <si>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</si>
  <si>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</si>
  <si>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</si>
  <si>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</si>
  <si>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</si>
  <si>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</si>
  <si>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</si>
  <si>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</si>
  <si>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</si>
  <si>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</si>
  <si>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</si>
  <si>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</si>
  <si>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</si>
  <si>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</si>
  <si>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</si>
  <si>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</si>
  <si>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</si>
  <si>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</si>
  <si>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</si>
  <si>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</si>
  <si>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</si>
  <si>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</si>
  <si>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</si>
  <si>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</si>
  <si>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</si>
  <si>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</si>
  <si>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</si>
  <si>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</si>
  <si>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</si>
  <si>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</si>
  <si>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</si>
  <si>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</si>
  <si>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</si>
  <si>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</si>
  <si>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</si>
  <si>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</si>
  <si>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</si>
  <si>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</si>
  <si>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</si>
  <si>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</si>
  <si>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</si>
  <si>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</si>
  <si>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</si>
  <si>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</si>
  <si>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</si>
  <si>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</si>
  <si>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</si>
  <si>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</si>
  <si>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</si>
  <si>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</si>
  <si>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</si>
  <si>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</si>
  <si>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</si>
  <si>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</si>
  <si>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</si>
  <si>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</si>
  <si>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</si>
  <si>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</si>
  <si>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</si>
  <si>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</si>
  <si>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</si>
  <si>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</si>
  <si>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</si>
  <si>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</si>
  <si>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</si>
  <si>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</si>
  <si>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</si>
  <si>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</si>
  <si>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</si>
  <si>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</si>
  <si>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</si>
  <si>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</si>
  <si>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</si>
  <si>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</si>
  <si>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</si>
  <si>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</si>
  <si>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</si>
  <si>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</si>
  <si>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</si>
  <si>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</si>
  <si>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</si>
  <si>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</si>
  <si>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</si>
  <si>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</si>
  <si>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</si>
  <si>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</si>
  <si>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</si>
  <si>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</si>
  <si>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</si>
  <si>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</si>
  <si>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</si>
  <si>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</si>
  <si>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</si>
  <si>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</si>
  <si>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</si>
  <si>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</si>
  <si>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</si>
  <si>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</si>
  <si>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</si>
  <si>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</si>
  <si>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</si>
  <si>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</si>
  <si>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</si>
  <si>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</si>
  <si>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</si>
  <si>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</si>
  <si>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</si>
  <si>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</si>
  <si>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</si>
  <si>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</si>
  <si>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</si>
  <si>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</si>
  <si>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</si>
  <si>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</si>
  <si>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</si>
  <si>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</si>
  <si>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</si>
  <si>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</si>
  <si>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</si>
  <si>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</si>
  <si>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</si>
  <si>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</si>
  <si>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</si>
  <si>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</si>
  <si>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</si>
  <si>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</si>
  <si>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</si>
  <si>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</si>
  <si>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</si>
  <si>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</si>
  <si>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</si>
  <si>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</si>
  <si>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</si>
  <si>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</si>
  <si>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</si>
  <si>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</si>
  <si>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</si>
  <si>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</si>
  <si>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</si>
  <si>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</si>
  <si>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</si>
  <si>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</si>
  <si>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</si>
  <si>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</si>
  <si>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</si>
  <si>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</si>
  <si>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</si>
  <si>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</si>
  <si>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</si>
  <si>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</si>
  <si>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</si>
  <si>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</si>
  <si>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</si>
  <si>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</si>
  <si>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</si>
  <si>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</si>
  <si>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</si>
  <si>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</si>
  <si>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</si>
  <si>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</si>
  <si>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</si>
  <si>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</si>
  <si>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</si>
  <si>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</si>
  <si>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</si>
  <si>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</si>
  <si>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</si>
  <si>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</si>
  <si>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</si>
  <si>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</si>
  <si>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</si>
  <si>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</si>
  <si>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</si>
  <si>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</si>
  <si>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</si>
  <si>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</si>
  <si>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</si>
  <si>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</si>
  <si>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</si>
  <si>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</si>
  <si>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</si>
  <si>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</si>
  <si>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</si>
  <si>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</si>
  <si>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</si>
  <si>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</si>
  <si>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</si>
  <si>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</si>
  <si>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</si>
  <si>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</si>
  <si>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</si>
  <si>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</si>
  <si>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</si>
  <si>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</si>
  <si>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</si>
  <si>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</si>
  <si>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</si>
  <si>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</si>
  <si>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</si>
  <si>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</si>
  <si>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</si>
  <si>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</si>
  <si>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</si>
  <si>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</si>
  <si>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</si>
  <si>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</si>
  <si>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</si>
  <si>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</si>
  <si>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</si>
  <si>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</si>
  <si>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</si>
  <si>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</si>
  <si>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</si>
  <si>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</si>
  <si>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</si>
  <si>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</si>
  <si>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</si>
  <si>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</si>
  <si>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</si>
  <si>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</si>
  <si>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</si>
  <si>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</si>
  <si>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</si>
  <si>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</si>
  <si>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</si>
  <si>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</si>
  <si>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</si>
  <si>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</si>
  <si>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</si>
  <si>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</si>
  <si>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</si>
  <si>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</si>
  <si>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</si>
  <si>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</si>
  <si>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</si>
  <si>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</si>
  <si>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</si>
  <si>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</si>
  <si>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</si>
  <si>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</si>
  <si>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</si>
  <si>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</si>
  <si>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</si>
  <si>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</si>
  <si>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</si>
  <si>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</si>
  <si>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</si>
  <si>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</si>
  <si>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</si>
  <si>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</si>
  <si>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</si>
  <si>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</si>
  <si>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</si>
  <si>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</si>
  <si>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</si>
  <si>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</si>
  <si>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</si>
  <si>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</si>
  <si>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</si>
  <si>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</si>
  <si>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</si>
  <si>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</si>
  <si>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</si>
  <si>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</si>
  <si>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</si>
  <si>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</si>
  <si>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</si>
  <si>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</si>
  <si>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</si>
  <si>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</si>
  <si>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</si>
  <si>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</si>
  <si>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</si>
  <si>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</si>
  <si>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</si>
  <si>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</si>
  <si>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</si>
  <si>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</si>
  <si>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</si>
  <si>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</si>
  <si>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</si>
  <si>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</si>
  <si>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</si>
  <si>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</si>
  <si>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</si>
  <si>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</si>
  <si>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</si>
  <si>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</si>
  <si>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</si>
  <si>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</si>
  <si>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</si>
  <si>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</si>
  <si>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</si>
  <si>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</si>
  <si>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</si>
  <si>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</si>
  <si>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</si>
  <si>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</si>
  <si>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</si>
  <si>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</si>
  <si>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</si>
  <si>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</si>
  <si>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</si>
  <si>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</si>
  <si>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</si>
  <si>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</si>
  <si>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</si>
  <si>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</si>
  <si>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</si>
  <si>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</si>
  <si>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</si>
  <si>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</si>
  <si>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</si>
  <si>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</si>
  <si>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</si>
  <si>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</si>
  <si>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</si>
  <si>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</si>
  <si>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</si>
  <si>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</si>
  <si>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</si>
  <si>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</si>
  <si>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</si>
  <si>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</si>
  <si>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</si>
  <si>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</si>
  <si>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</si>
  <si>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</si>
  <si>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</si>
  <si>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</si>
  <si>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</si>
  <si>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</si>
  <si>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</si>
  <si>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</si>
  <si>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</si>
  <si>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</si>
  <si>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</si>
  <si>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</si>
  <si>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</si>
  <si>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</si>
  <si>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</si>
  <si>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</si>
  <si>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</si>
  <si>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</si>
  <si>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</si>
  <si>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</si>
  <si>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</si>
  <si>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</si>
  <si>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</si>
  <si>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</si>
  <si>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</si>
  <si>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</si>
  <si>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</si>
  <si>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</si>
  <si>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</si>
  <si>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</si>
  <si>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</si>
  <si>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</si>
  <si>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</si>
  <si>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</si>
  <si>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</si>
  <si>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</si>
  <si>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</si>
  <si>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</si>
  <si>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</si>
  <si>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</si>
  <si>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</si>
  <si>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</si>
  <si>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</si>
  <si>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</si>
  <si>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</si>
  <si>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</si>
  <si>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</si>
  <si>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</si>
  <si>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</si>
  <si>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</si>
  <si>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</si>
  <si>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</si>
  <si>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</si>
  <si>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</si>
  <si>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</si>
  <si>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</si>
  <si>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</si>
  <si>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</si>
  <si>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</si>
  <si>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</si>
  <si>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</si>
  <si>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</si>
  <si>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</si>
  <si>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</si>
  <si>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</si>
  <si>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</si>
  <si>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</si>
  <si>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</si>
  <si>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</si>
  <si>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</si>
  <si>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</si>
  <si>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</si>
  <si>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</si>
  <si>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</si>
  <si>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</si>
  <si>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</si>
  <si>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</si>
  <si>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</si>
  <si>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</si>
  <si>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</si>
  <si>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</si>
  <si>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</si>
  <si>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</si>
  <si>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</si>
  <si>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</si>
  <si>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</si>
  <si>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</si>
  <si>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</si>
  <si>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</si>
  <si>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</si>
  <si>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</si>
  <si>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</si>
  <si>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</si>
  <si>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</si>
  <si>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</si>
  <si>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</si>
  <si>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</si>
  <si>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</si>
  <si>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</si>
  <si>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</si>
  <si>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</si>
  <si>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</si>
  <si>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</si>
  <si>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</si>
  <si>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</si>
  <si>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</si>
  <si>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</si>
  <si>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</si>
  <si>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</si>
  <si>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</si>
  <si>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</si>
  <si>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</si>
  <si>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</si>
  <si>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</si>
  <si>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</si>
  <si>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</si>
  <si>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</si>
  <si>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</si>
  <si>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</si>
  <si>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</si>
  <si>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</si>
  <si>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</si>
  <si>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</si>
  <si>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</si>
  <si>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</si>
  <si>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</si>
  <si>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</si>
  <si>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</si>
  <si>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</si>
  <si>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</si>
  <si>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</si>
  <si>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</si>
  <si>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</si>
  <si>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</si>
  <si>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</si>
  <si>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</si>
  <si>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</si>
  <si>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</si>
  <si>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</si>
  <si>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</si>
  <si>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</si>
  <si>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</si>
  <si>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</si>
  <si>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</si>
  <si>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</si>
  <si>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</si>
  <si>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</si>
  <si>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</si>
  <si>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</si>
  <si>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</si>
  <si>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</si>
  <si>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</si>
  <si>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</si>
  <si>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</si>
  <si>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</si>
  <si>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</si>
  <si>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</si>
  <si>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</si>
  <si>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</si>
  <si>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</si>
  <si>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</si>
  <si>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</si>
  <si>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</si>
  <si>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</si>
  <si>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</si>
  <si>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</si>
  <si>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</si>
  <si>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</si>
  <si>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</si>
  <si>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</si>
  <si>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</si>
  <si>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</si>
  <si>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</si>
  <si>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</si>
  <si>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</si>
  <si>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</si>
  <si>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</si>
  <si>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</si>
  <si>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</si>
  <si>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</si>
  <si>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</si>
  <si>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</si>
  <si>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</si>
  <si>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</si>
  <si>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</si>
  <si>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</si>
  <si>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</si>
  <si>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</si>
  <si>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</si>
  <si>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</si>
  <si>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</si>
  <si>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</si>
  <si>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</si>
  <si>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</si>
  <si>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</si>
  <si>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</si>
  <si>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</si>
  <si>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</si>
  <si>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</si>
  <si>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</si>
  <si>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</si>
  <si>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</si>
  <si>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</si>
  <si>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</si>
  <si>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</si>
  <si>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</si>
  <si>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</si>
  <si>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</si>
  <si>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</si>
  <si>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</si>
  <si>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</si>
  <si>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</si>
  <si>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</si>
  <si>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</si>
  <si>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</si>
  <si>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</si>
  <si>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</si>
  <si>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</si>
  <si>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</si>
  <si>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</si>
  <si>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</si>
  <si>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</si>
  <si>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</si>
  <si>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</si>
  <si>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</si>
  <si>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</si>
  <si>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</si>
  <si>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</si>
  <si>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</si>
  <si>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</si>
  <si>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</si>
  <si>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</si>
  <si>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</si>
  <si>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</si>
  <si>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</si>
  <si>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</si>
  <si>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</si>
  <si>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</si>
  <si>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</si>
  <si>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</si>
  <si>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</si>
  <si>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</si>
  <si>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</si>
  <si>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</si>
  <si>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</si>
  <si>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</si>
  <si>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</si>
  <si>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</si>
  <si>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</si>
  <si>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</si>
  <si>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</si>
  <si>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</si>
  <si>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</si>
  <si>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</si>
  <si>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</si>
  <si>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</si>
  <si>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</si>
  <si>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</si>
  <si>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</si>
  <si>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</si>
  <si>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</si>
  <si>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</si>
  <si>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</si>
  <si>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</si>
  <si>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</si>
  <si>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</si>
  <si>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</si>
  <si>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</si>
  <si>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</si>
  <si>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</si>
  <si>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</si>
  <si>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</si>
  <si>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</si>
  <si>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</si>
  <si>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</si>
  <si>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</si>
  <si>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</si>
  <si>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</si>
  <si>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</si>
  <si>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</si>
  <si>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</si>
  <si>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</si>
  <si>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</si>
  <si>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</si>
  <si>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</si>
  <si>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</si>
  <si>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</si>
  <si>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</si>
  <si>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</si>
  <si>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</si>
  <si>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</si>
  <si>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</si>
  <si>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</si>
  <si>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</si>
  <si>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</si>
  <si>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</si>
  <si>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</si>
  <si>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</si>
  <si>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</si>
  <si>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</si>
  <si>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</si>
  <si>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</si>
  <si>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</si>
  <si>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</si>
  <si>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</si>
  <si>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</si>
  <si>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</si>
  <si>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</si>
  <si>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</si>
  <si>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</si>
  <si>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</si>
  <si>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</si>
  <si>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</si>
  <si>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</si>
  <si>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</si>
  <si>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</si>
  <si>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</si>
  <si>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</si>
  <si>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</si>
  <si>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</si>
  <si>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</si>
  <si>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</si>
  <si>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</si>
  <si>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</si>
  <si>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</si>
  <si>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</si>
  <si>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</si>
  <si>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</si>
  <si>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</si>
  <si>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</si>
  <si>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</si>
  <si>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</si>
  <si>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</si>
  <si>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</si>
  <si>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</si>
  <si>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</si>
  <si>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</si>
  <si>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</si>
  <si>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</si>
  <si>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</si>
  <si>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</si>
  <si>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</si>
  <si>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</si>
  <si>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</si>
  <si>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</si>
  <si>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</si>
  <si>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</si>
  <si>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</si>
  <si>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</si>
  <si>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</si>
  <si>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</si>
  <si>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</si>
  <si>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</si>
  <si>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</si>
  <si>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</si>
  <si>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</si>
  <si>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</si>
  <si>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</si>
  <si>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</si>
  <si>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</si>
  <si>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</si>
  <si>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</si>
  <si>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</si>
  <si>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</si>
  <si>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</si>
  <si>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</si>
  <si>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</si>
  <si>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</si>
  <si>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</si>
  <si>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</si>
  <si>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</si>
  <si>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</si>
  <si>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</si>
  <si>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</si>
  <si>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</si>
  <si>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</si>
  <si>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</si>
  <si>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</si>
  <si>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</si>
  <si>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</si>
  <si>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</si>
  <si>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</si>
  <si>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</si>
  <si>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</si>
  <si>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</si>
  <si>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</si>
  <si>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</si>
  <si>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</si>
  <si>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</si>
  <si>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</si>
  <si>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</si>
  <si>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</si>
  <si>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</si>
  <si>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</si>
  <si>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</si>
  <si>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</si>
  <si>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</si>
  <si>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</si>
  <si>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</si>
  <si>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</si>
  <si>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</si>
  <si>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</si>
  <si>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</si>
  <si>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</si>
  <si>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</si>
  <si>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</si>
  <si>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</si>
  <si>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</si>
  <si>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</si>
  <si>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</si>
  <si>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</si>
  <si>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</si>
  <si>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</si>
  <si>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</si>
  <si>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</si>
  <si>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</si>
  <si>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</si>
  <si>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</si>
  <si>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</si>
  <si>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</si>
  <si>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</si>
  <si>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</si>
  <si>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</si>
  <si>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</si>
  <si>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</si>
  <si>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</si>
  <si>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</si>
  <si>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</si>
  <si>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</si>
  <si>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</si>
  <si>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</si>
  <si>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</si>
  <si>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</si>
  <si>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</si>
  <si>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</si>
  <si>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</si>
  <si>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</si>
  <si>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</si>
  <si>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</si>
  <si>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</si>
  <si>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</si>
  <si>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</si>
  <si>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</si>
  <si>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</si>
  <si>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</si>
  <si>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</si>
  <si>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</si>
  <si>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</si>
  <si>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</si>
  <si>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</si>
  <si>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</si>
  <si>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</si>
  <si>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</si>
  <si>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</si>
  <si>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</si>
  <si>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</si>
  <si>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</si>
  <si>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</si>
  <si>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</si>
  <si>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</si>
  <si>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</si>
  <si>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</si>
  <si>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</si>
  <si>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</si>
  <si>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</si>
  <si>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</si>
  <si>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</si>
  <si>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</si>
  <si>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</si>
  <si>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</si>
  <si>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</si>
  <si>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</si>
  <si>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</si>
  <si>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</si>
  <si>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</si>
  <si>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</si>
  <si>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</si>
  <si>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</si>
  <si>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</si>
  <si>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</si>
  <si>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</si>
  <si>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</si>
  <si>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</si>
  <si>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</si>
  <si>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</si>
  <si>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</si>
  <si>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</si>
  <si>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</si>
  <si>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</si>
  <si>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</si>
  <si>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</si>
  <si>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</si>
  <si>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</si>
  <si>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</si>
  <si>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</si>
  <si>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</si>
  <si>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</si>
  <si>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</si>
  <si>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</si>
  <si>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</si>
  <si>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</si>
  <si>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</si>
  <si>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</si>
  <si>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</si>
  <si>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</si>
  <si>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</si>
  <si>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</si>
  <si>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</si>
  <si>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</si>
  <si>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</si>
  <si>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</si>
  <si>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</si>
  <si>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</si>
  <si>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</si>
  <si>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</si>
  <si>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</si>
  <si>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</si>
  <si>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</si>
  <si>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</si>
  <si>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</si>
  <si>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</si>
  <si>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</si>
  <si>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</si>
  <si>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</si>
  <si>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</si>
  <si>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</si>
  <si>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</si>
  <si>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</si>
  <si>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</si>
  <si>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</si>
  <si>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</si>
  <si>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</si>
  <si>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</si>
  <si>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</si>
  <si>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</si>
  <si>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</si>
  <si>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</si>
  <si>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</si>
  <si>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</si>
  <si>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</si>
  <si>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</si>
  <si>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</si>
  <si>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</si>
  <si>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</si>
  <si>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</si>
  <si>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</si>
  <si>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</si>
  <si>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</si>
  <si>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</si>
  <si>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</si>
  <si>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</si>
  <si>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</si>
  <si>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</si>
  <si>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</si>
  <si>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</si>
  <si>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</si>
  <si>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</si>
  <si>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</si>
  <si>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</si>
  <si>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</si>
  <si>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</si>
  <si>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</si>
  <si>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</si>
  <si>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</si>
  <si>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</si>
  <si>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</si>
  <si>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</si>
  <si>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</si>
  <si>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</si>
  <si>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</si>
  <si>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</si>
  <si>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</si>
  <si>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</si>
  <si>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</si>
  <si>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</si>
  <si>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</si>
  <si>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</si>
  <si>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</si>
  <si>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</si>
  <si>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</si>
  <si>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</si>
  <si>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</si>
  <si>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</si>
  <si>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</si>
  <si>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</si>
  <si>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</si>
  <si>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</si>
  <si>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</si>
  <si>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</si>
  <si>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</si>
  <si>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</si>
  <si>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</si>
  <si>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</si>
  <si>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</si>
  <si>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</si>
  <si>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</si>
  <si>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</si>
  <si>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</si>
  <si>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</si>
  <si>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</si>
  <si>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</si>
  <si>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</si>
  <si>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</si>
  <si>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</si>
  <si>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</si>
  <si>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</si>
  <si>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</si>
  <si>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</si>
  <si>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</si>
  <si>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</si>
  <si>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</si>
  <si>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</si>
  <si>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</si>
  <si>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</si>
  <si>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</si>
  <si>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</si>
  <si>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</si>
  <si>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</si>
  <si>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</si>
  <si>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</si>
  <si>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</si>
  <si>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</si>
  <si>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</si>
  <si>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</si>
  <si>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</si>
  <si>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</si>
  <si>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</si>
  <si>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</si>
  <si>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</si>
  <si>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</si>
  <si>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</si>
  <si>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</si>
  <si>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</si>
  <si>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</si>
  <si>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</si>
  <si>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</si>
  <si>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</si>
  <si>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</si>
  <si>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</si>
  <si>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</si>
  <si>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</si>
  <si>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</si>
  <si>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</si>
  <si>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</si>
  <si>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</si>
  <si>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</si>
  <si>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</si>
  <si>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</si>
  <si>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</si>
  <si>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</si>
  <si>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</si>
  <si>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</si>
  <si>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</si>
  <si>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</si>
  <si>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</si>
  <si>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</si>
  <si>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</si>
  <si>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</si>
  <si>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</si>
  <si>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</si>
  <si>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</si>
  <si>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</si>
  <si>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</si>
  <si>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</si>
  <si>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</si>
  <si>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</si>
  <si>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</si>
  <si>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</si>
  <si>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</si>
  <si>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</si>
  <si>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</si>
  <si>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</si>
  <si>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</si>
  <si>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</si>
  <si>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</si>
  <si>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</si>
  <si>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</si>
  <si>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</si>
  <si>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</si>
  <si>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</si>
  <si>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</si>
  <si>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</si>
  <si>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</si>
  <si>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</si>
  <si>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</si>
  <si>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</si>
  <si>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</si>
  <si>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</si>
  <si>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</si>
  <si>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</si>
  <si>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</si>
  <si>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</si>
  <si>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</si>
  <si>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</si>
  <si>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</si>
  <si>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</si>
  <si>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</si>
  <si>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</si>
  <si>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</si>
  <si>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</si>
  <si>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</si>
  <si>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</si>
  <si>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</si>
  <si>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</si>
  <si>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</si>
  <si>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</si>
  <si>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</si>
  <si>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</si>
  <si>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</si>
  <si>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</si>
  <si>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</si>
  <si>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</si>
  <si>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</si>
  <si>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</si>
  <si>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</si>
  <si>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</si>
  <si>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</si>
  <si>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</si>
  <si>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</si>
  <si>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</si>
  <si>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</si>
  <si>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</si>
  <si>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</si>
  <si>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</si>
  <si>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</si>
  <si>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</si>
  <si>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</si>
  <si>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</si>
  <si>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</si>
  <si>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</si>
  <si>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</si>
  <si>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</si>
  <si>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</si>
  <si>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</si>
  <si>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</si>
  <si>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</si>
  <si>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</si>
  <si>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</si>
  <si>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</si>
  <si>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</si>
  <si>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</si>
  <si>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</si>
  <si>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</si>
  <si>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</si>
  <si>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</si>
  <si>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</si>
  <si>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</si>
  <si>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</si>
  <si>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</si>
  <si>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</si>
  <si>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</si>
  <si>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</si>
  <si>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</si>
  <si>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</si>
  <si>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</si>
  <si>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</si>
  <si>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</si>
  <si>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</si>
  <si>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</si>
  <si>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</si>
  <si>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</si>
  <si>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</si>
  <si>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</si>
  <si>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</si>
  <si>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</si>
  <si>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</si>
  <si>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</si>
  <si>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</si>
  <si>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</si>
  <si>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</si>
  <si>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</si>
  <si>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</si>
  <si>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</si>
  <si>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</si>
  <si>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</si>
  <si>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</si>
  <si>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</si>
  <si>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</si>
  <si>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</si>
  <si>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</si>
  <si>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</si>
  <si>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</si>
  <si>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</si>
  <si>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</si>
  <si>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</si>
  <si>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</si>
  <si>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</si>
  <si>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</si>
  <si>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</si>
  <si>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</si>
  <si>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</si>
  <si>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</si>
  <si>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</si>
  <si>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</si>
  <si>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</si>
  <si>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</si>
  <si>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</si>
  <si>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</si>
  <si>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</si>
  <si>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</si>
  <si>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</si>
  <si>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</si>
  <si>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</si>
  <si>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</si>
  <si>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</si>
  <si>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</si>
  <si>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</si>
  <si>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</si>
  <si>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</si>
  <si>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</si>
  <si>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</si>
  <si>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</si>
  <si>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</si>
  <si>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</si>
  <si>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</si>
  <si>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</si>
  <si>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</si>
  <si>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</si>
  <si>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</si>
  <si>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</si>
  <si>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</si>
  <si>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</si>
  <si>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</si>
  <si>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</si>
  <si>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</si>
  <si>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</si>
  <si>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</si>
  <si>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</si>
  <si>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</si>
  <si>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</si>
  <si>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</si>
  <si>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</si>
  <si>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</si>
  <si>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</si>
  <si>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</si>
  <si>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</si>
  <si>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</si>
  <si>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</si>
  <si>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</si>
  <si>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</si>
  <si>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</si>
  <si>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</si>
  <si>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</si>
  <si>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</si>
  <si>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</si>
  <si>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</si>
  <si>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</si>
  <si>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</si>
  <si>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</si>
  <si>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</si>
  <si>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</si>
  <si>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</si>
  <si>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</si>
  <si>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</si>
  <si>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</si>
  <si>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</si>
  <si>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</si>
  <si>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</si>
  <si>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</si>
  <si>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</si>
  <si>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</si>
  <si>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</si>
  <si>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</si>
  <si>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</si>
  <si>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</si>
  <si>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</si>
  <si>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</si>
  <si>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</si>
  <si>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</si>
  <si>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</si>
  <si>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</si>
  <si>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</si>
  <si>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</si>
  <si>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</si>
  <si>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</si>
  <si>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</si>
  <si>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</si>
  <si>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</si>
  <si>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</si>
  <si>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</si>
  <si>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</si>
  <si>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</si>
  <si>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</si>
  <si>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</si>
  <si>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</si>
  <si>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</si>
  <si>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</si>
  <si>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</si>
  <si>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</si>
  <si>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</si>
  <si>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</si>
  <si>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</si>
  <si>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</si>
  <si>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</si>
  <si>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</si>
  <si>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</si>
  <si>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</si>
  <si>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</si>
  <si>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</si>
  <si>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</si>
  <si>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</si>
  <si>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</si>
  <si>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</si>
  <si>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</si>
  <si>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</si>
  <si>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</si>
  <si>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</si>
  <si>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</si>
  <si>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</si>
  <si>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</si>
  <si>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</si>
  <si>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</si>
  <si>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</si>
  <si>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</si>
  <si>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</si>
  <si>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</si>
  <si>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</si>
  <si>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</si>
  <si>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</si>
  <si>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</si>
  <si>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</si>
  <si>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</si>
  <si>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</si>
  <si>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</si>
  <si>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</si>
  <si>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</si>
  <si>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</si>
  <si>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</si>
  <si>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</si>
  <si>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</si>
  <si>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</si>
  <si>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</si>
  <si>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</si>
  <si>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</si>
  <si>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</si>
  <si>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</si>
  <si>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</si>
  <si>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</si>
  <si>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</si>
  <si>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</si>
  <si>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</si>
  <si>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</si>
  <si>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</si>
  <si>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</si>
  <si>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</si>
  <si>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</si>
  <si>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</si>
  <si>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</si>
  <si>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</si>
  <si>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</si>
  <si>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</si>
  <si>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</si>
  <si>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</si>
  <si>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</si>
  <si>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</si>
  <si>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</si>
  <si>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</si>
  <si>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</si>
  <si>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</si>
  <si>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</si>
  <si>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</si>
  <si>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</si>
  <si>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</si>
  <si>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</si>
  <si>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</si>
  <si>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</si>
  <si>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</si>
  <si>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</si>
  <si>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</si>
  <si>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</si>
  <si>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</si>
  <si>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</si>
  <si>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</si>
  <si>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</si>
  <si>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</si>
  <si>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</si>
  <si>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</si>
  <si>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</si>
  <si>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</si>
  <si>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</si>
  <si>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</si>
  <si>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</si>
  <si>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</si>
  <si>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</si>
  <si>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</si>
  <si>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</si>
  <si>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</si>
  <si>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</si>
  <si>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</si>
  <si>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</si>
  <si>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</si>
  <si>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</si>
  <si>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</si>
  <si>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</si>
  <si>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</si>
  <si>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</si>
  <si>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</si>
  <si>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</si>
  <si>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</si>
  <si>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</si>
  <si>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</si>
  <si>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</si>
  <si>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</si>
  <si>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</si>
  <si>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</si>
  <si>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</si>
  <si>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</si>
  <si>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</si>
  <si>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</si>
  <si>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</si>
  <si>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</si>
  <si>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</si>
  <si>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</si>
  <si>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</si>
  <si>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</si>
  <si>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</si>
  <si>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</si>
  <si>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</si>
  <si>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</si>
  <si>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</si>
  <si>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</si>
  <si>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</si>
  <si>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</si>
  <si>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</si>
  <si>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</si>
  <si>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</si>
  <si>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</si>
  <si>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</si>
  <si>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</si>
  <si>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</si>
  <si>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</si>
  <si>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</si>
  <si>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</si>
  <si>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</si>
  <si>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</si>
  <si>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</si>
  <si>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</si>
  <si>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</si>
  <si>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</si>
  <si>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</si>
  <si>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</si>
  <si>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</si>
  <si>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</si>
  <si>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</si>
  <si>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</si>
  <si>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</si>
  <si>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</si>
  <si>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</si>
  <si>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</si>
  <si>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</si>
  <si>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</si>
  <si>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</si>
  <si>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</si>
  <si>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</si>
  <si>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</si>
  <si>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</si>
  <si>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</si>
  <si>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</si>
  <si>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</si>
  <si>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</si>
  <si>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</si>
  <si>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</si>
  <si>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</si>
  <si>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</si>
  <si>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</si>
  <si>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</si>
  <si>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</si>
  <si>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</si>
  <si>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</si>
  <si>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</si>
  <si>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</si>
  <si>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</si>
  <si>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</si>
  <si>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</si>
  <si>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</si>
  <si>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</si>
  <si>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</si>
  <si>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</si>
  <si>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</si>
  <si>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</si>
  <si>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</si>
  <si>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</si>
  <si>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</si>
  <si>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</si>
  <si>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</si>
  <si>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</si>
  <si>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</si>
  <si>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</si>
  <si>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</si>
  <si>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</si>
  <si>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</si>
  <si>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</si>
  <si>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</si>
  <si>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</si>
  <si>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</si>
  <si>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</si>
  <si>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</si>
  <si>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</si>
  <si>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</si>
  <si>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</si>
  <si>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</si>
  <si>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</si>
  <si>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</si>
  <si>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</si>
  <si>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</si>
  <si>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</si>
  <si>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</si>
  <si>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</si>
  <si>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</si>
  <si>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</si>
  <si>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</si>
  <si>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</si>
  <si>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</si>
  <si>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</si>
  <si>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</si>
  <si>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</si>
  <si>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</si>
  <si>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</si>
  <si>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</si>
  <si>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</si>
  <si>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</si>
  <si>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</si>
  <si>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</si>
  <si>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</si>
  <si>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</si>
  <si>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</si>
  <si>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</si>
  <si>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</si>
  <si>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</si>
  <si>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</si>
  <si>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</si>
  <si>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</si>
  <si>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</si>
  <si>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</si>
  <si>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</si>
  <si>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</si>
  <si>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</si>
  <si>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</si>
  <si>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</si>
  <si>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</si>
  <si>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</si>
  <si>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</si>
  <si>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</si>
  <si>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</si>
  <si>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</si>
  <si>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</si>
  <si>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</si>
  <si>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</si>
  <si>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</si>
  <si>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</si>
  <si>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</si>
  <si>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</si>
  <si>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</si>
  <si>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</si>
  <si>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</si>
  <si>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</si>
  <si>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</si>
  <si>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</si>
  <si>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</si>
  <si>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</si>
  <si>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</si>
  <si>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</si>
  <si>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</si>
  <si>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</si>
  <si>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</si>
  <si>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</si>
  <si>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</si>
  <si>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</si>
  <si>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</si>
  <si>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</si>
  <si>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</si>
  <si>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</si>
  <si>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</si>
  <si>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</si>
  <si>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</si>
  <si>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</si>
  <si>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</si>
  <si>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</si>
  <si>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</si>
  <si>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</si>
  <si>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</si>
  <si>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</si>
  <si>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</si>
  <si>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</si>
  <si>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</si>
  <si>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</si>
  <si>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</si>
  <si>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</si>
  <si>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</si>
  <si>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</si>
  <si>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</si>
  <si>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</si>
  <si>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</si>
  <si>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</si>
  <si>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</si>
  <si>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</si>
  <si>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</si>
  <si>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</si>
  <si>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</si>
  <si>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</si>
  <si>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</si>
  <si>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</si>
  <si>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</si>
  <si>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</si>
  <si>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</si>
  <si>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</si>
  <si>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</si>
  <si>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</si>
  <si>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</si>
  <si>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</si>
  <si>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</si>
  <si>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</si>
  <si>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</si>
  <si>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</si>
  <si>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</si>
  <si>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</si>
  <si>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</si>
  <si>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</si>
  <si>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</si>
  <si>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</si>
  <si>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</si>
  <si>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</si>
  <si>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</si>
  <si>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</si>
  <si>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</si>
  <si>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</si>
  <si>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</si>
  <si>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</si>
  <si>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</si>
  <si>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</si>
  <si>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</si>
  <si>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</si>
  <si>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</si>
  <si>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</si>
  <si>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</si>
  <si>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</si>
  <si>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</si>
  <si>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</si>
  <si>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</si>
  <si>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</si>
  <si>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</si>
  <si>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</si>
  <si>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</si>
  <si>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</si>
  <si>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</si>
  <si>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</si>
  <si>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</si>
  <si>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</si>
  <si>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</si>
  <si>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</si>
  <si>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</si>
  <si>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</si>
  <si>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</si>
  <si>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</si>
  <si>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</si>
  <si>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</si>
  <si>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</si>
  <si>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</si>
  <si>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</si>
  <si>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</si>
  <si>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</si>
  <si>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</si>
  <si>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</si>
  <si>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</si>
  <si>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</si>
  <si>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</si>
  <si>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</si>
  <si>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</si>
  <si>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</si>
  <si>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</si>
  <si>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</si>
  <si>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</si>
  <si>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</si>
  <si>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</si>
  <si>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</si>
  <si>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</si>
  <si>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</si>
  <si>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</si>
  <si>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</si>
  <si>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</si>
  <si>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</si>
  <si>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</si>
  <si>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</si>
  <si>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</si>
  <si>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</si>
  <si>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</si>
  <si>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</si>
  <si>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</si>
  <si>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</si>
  <si>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</si>
  <si>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</si>
  <si>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</si>
  <si>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</si>
  <si>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</si>
  <si>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</si>
  <si>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</si>
  <si>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</si>
  <si>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</si>
  <si>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</si>
  <si>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</si>
  <si>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</si>
  <si>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</si>
  <si>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</si>
  <si>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</si>
  <si>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</si>
  <si>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</si>
  <si>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</si>
  <si>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</si>
  <si>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</si>
  <si>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</si>
  <si>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</si>
  <si>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</si>
  <si>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</si>
  <si>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</si>
  <si>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</si>
  <si>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</si>
  <si>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</si>
  <si>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</si>
  <si>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</si>
  <si>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</si>
  <si>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</si>
  <si>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</si>
  <si>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</si>
  <si>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</si>
  <si>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</si>
  <si>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</si>
  <si>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</si>
  <si>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</si>
  <si>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</si>
  <si>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</si>
  <si>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</si>
  <si>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</si>
  <si>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</si>
  <si>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</si>
  <si>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</si>
  <si>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</si>
  <si>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</si>
  <si>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</si>
  <si>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</si>
  <si>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</si>
  <si>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</si>
  <si>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</si>
  <si>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</si>
  <si>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</si>
  <si>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</si>
  <si>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</si>
  <si>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</si>
  <si>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</si>
  <si>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</si>
  <si>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</si>
  <si>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</si>
  <si>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</si>
  <si>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</si>
  <si>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</si>
  <si>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</si>
  <si>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</si>
  <si>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</si>
  <si>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</si>
  <si>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</si>
  <si>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</si>
  <si>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</si>
  <si>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</si>
  <si>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</si>
  <si>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</si>
  <si>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</si>
  <si>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</si>
  <si>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</si>
  <si>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</si>
  <si>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</si>
  <si>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</si>
  <si>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</si>
  <si>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</si>
  <si>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</si>
  <si>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</si>
  <si>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</si>
  <si>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</si>
  <si>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</si>
  <si>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</si>
  <si>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</si>
  <si>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</si>
  <si>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</si>
  <si>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</si>
  <si>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</si>
  <si>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</si>
  <si>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</si>
  <si>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</si>
  <si>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</si>
  <si>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</si>
  <si>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</si>
  <si>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</si>
  <si>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</si>
  <si>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</si>
  <si>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</si>
  <si>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</si>
  <si>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</si>
  <si>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</si>
  <si>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</si>
  <si>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</si>
  <si>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</si>
  <si>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</si>
  <si>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</si>
  <si>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</si>
  <si>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</si>
  <si>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</si>
  <si>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</si>
  <si>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</si>
  <si>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</si>
  <si>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</si>
  <si>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</si>
  <si>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</si>
  <si>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</si>
  <si>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</si>
  <si>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</si>
  <si>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</si>
  <si>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</si>
  <si>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</si>
  <si>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</si>
  <si>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</si>
  <si>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</si>
  <si>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</si>
  <si>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</si>
  <si>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</si>
  <si>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</si>
  <si>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</si>
  <si>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</si>
  <si>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</si>
  <si>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</si>
  <si>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</si>
  <si>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</si>
  <si>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</si>
  <si>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</si>
  <si>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</si>
  <si>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</si>
  <si>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</si>
  <si>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</si>
  <si>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</si>
  <si>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</si>
  <si>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</si>
  <si>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</si>
  <si>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</si>
  <si>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</si>
  <si>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</si>
  <si>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</si>
  <si>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</si>
  <si>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</si>
  <si>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</si>
  <si>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</si>
  <si>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</si>
  <si>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</si>
  <si>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</si>
  <si>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</si>
  <si>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</si>
  <si>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</si>
  <si>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</si>
  <si>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</si>
  <si>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</si>
  <si>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</si>
  <si>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</si>
  <si>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</si>
  <si>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</si>
  <si>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</si>
  <si>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</si>
  <si>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</si>
  <si>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</si>
  <si>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</si>
  <si>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</si>
  <si>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</si>
  <si>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</si>
  <si>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</si>
  <si>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</si>
  <si>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</si>
  <si>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</si>
  <si>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</si>
  <si>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</si>
  <si>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</si>
  <si>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</si>
  <si>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</si>
  <si>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</si>
  <si>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</si>
  <si>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</si>
  <si>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</si>
  <si>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</si>
  <si>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</si>
  <si>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</si>
  <si>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</si>
  <si>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</si>
  <si>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</si>
  <si>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</si>
  <si>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</si>
  <si>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</si>
  <si>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</si>
  <si>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</si>
  <si>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</si>
  <si>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</si>
  <si>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</si>
  <si>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</si>
  <si>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</si>
  <si>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</si>
  <si>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</si>
  <si>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</si>
  <si>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</si>
  <si>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</si>
  <si>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</si>
  <si>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</si>
  <si>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</si>
  <si>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</si>
  <si>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</si>
  <si>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</si>
  <si>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</si>
  <si>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</si>
  <si>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</si>
  <si>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</si>
  <si>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</si>
  <si>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</si>
  <si>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</si>
  <si>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</si>
  <si>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</si>
  <si>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</si>
  <si>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</si>
  <si>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</si>
  <si>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</si>
  <si>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</si>
  <si>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</si>
  <si>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</si>
  <si>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</si>
  <si>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</si>
  <si>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</si>
  <si>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</si>
  <si>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</si>
  <si>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</si>
  <si>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</si>
  <si>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</si>
  <si>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</si>
  <si>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</si>
  <si>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</si>
  <si>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</si>
  <si>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</si>
  <si>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</si>
  <si>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</si>
  <si>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</si>
  <si>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</si>
  <si>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</si>
  <si>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</si>
  <si>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</si>
  <si>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</si>
  <si>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</si>
  <si>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</si>
  <si>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</si>
  <si>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</si>
  <si>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</si>
  <si>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</si>
  <si>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</si>
  <si>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</si>
  <si>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</si>
  <si>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</si>
  <si>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</si>
  <si>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</si>
  <si>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</si>
  <si>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</si>
  <si>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</si>
  <si>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</si>
  <si>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</si>
  <si>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</si>
  <si>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</si>
  <si>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</si>
  <si>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</si>
  <si>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</si>
  <si>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</si>
  <si>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</si>
  <si>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</si>
  <si>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</si>
  <si>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</si>
  <si>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</si>
  <si>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</si>
  <si>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</si>
  <si>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</si>
  <si>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</si>
  <si>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</si>
  <si>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</si>
  <si>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</si>
  <si>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</si>
  <si>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</si>
  <si>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</si>
  <si>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</si>
  <si>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</si>
  <si>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</si>
  <si>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</si>
  <si>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</si>
  <si>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</si>
  <si>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</si>
  <si>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</si>
  <si>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</si>
  <si>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</si>
  <si>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</si>
  <si>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</si>
  <si>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</si>
  <si>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</si>
  <si>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</si>
  <si>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</si>
  <si>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</si>
  <si>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</si>
  <si>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</si>
  <si>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</si>
  <si>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</si>
  <si>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</si>
  <si>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</si>
  <si>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</si>
  <si>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</si>
  <si>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</si>
  <si>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</si>
  <si>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</si>
  <si>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</si>
  <si>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</si>
  <si>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</si>
  <si>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</si>
  <si>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</si>
  <si>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</si>
  <si>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</si>
  <si>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</si>
  <si>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</si>
  <si>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</si>
  <si>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</si>
  <si>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</si>
  <si>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</si>
  <si>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</si>
  <si>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</si>
  <si>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</si>
  <si>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</si>
  <si>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</si>
  <si>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</si>
  <si>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</si>
  <si>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</si>
  <si>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</si>
  <si>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</si>
  <si>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</si>
  <si>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</si>
  <si>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</si>
  <si>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</si>
  <si>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</si>
  <si>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</si>
  <si>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</si>
  <si>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</si>
  <si>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</si>
  <si>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</si>
  <si>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</si>
  <si>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</si>
  <si>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</si>
  <si>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</si>
  <si>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</si>
  <si>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</si>
  <si>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</si>
  <si>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</si>
  <si>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</si>
  <si>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</si>
  <si>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</si>
  <si>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</si>
  <si>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</si>
  <si>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</si>
  <si>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</si>
  <si>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</si>
  <si>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</si>
  <si>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</si>
  <si>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</si>
  <si>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</si>
  <si>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</si>
  <si>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</si>
  <si>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</si>
  <si>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</si>
  <si>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</si>
  <si>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</si>
  <si>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</si>
  <si>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</si>
  <si>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</si>
  <si>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</si>
  <si>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</si>
  <si>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</si>
  <si>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</si>
  <si>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</si>
  <si>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</si>
  <si>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</si>
  <si>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</si>
  <si>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</si>
  <si>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</si>
  <si>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</si>
  <si>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</si>
  <si>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</si>
  <si>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</si>
  <si>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</si>
  <si>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</si>
  <si>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</si>
  <si>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</si>
  <si>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</si>
  <si>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</si>
  <si>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</si>
  <si>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</si>
  <si>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</si>
  <si>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</si>
  <si>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</si>
  <si>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</si>
  <si>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</si>
  <si>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</si>
  <si>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</si>
  <si>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</si>
  <si>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</si>
  <si>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</si>
  <si>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</si>
  <si>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</si>
  <si>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</si>
  <si>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</si>
  <si>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</si>
  <si>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</si>
  <si>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</si>
  <si>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</si>
  <si>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</si>
  <si>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</si>
  <si>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</si>
  <si>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</si>
  <si>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</si>
  <si>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</si>
  <si>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</si>
  <si>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</si>
  <si>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</si>
  <si>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</si>
  <si>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</si>
  <si>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</si>
  <si>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</si>
  <si>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</si>
  <si>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</si>
  <si>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</si>
  <si>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</si>
  <si>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</si>
  <si>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</si>
  <si>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</si>
  <si>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</si>
  <si>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</si>
  <si>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</si>
  <si>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</si>
  <si>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</si>
  <si>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</si>
  <si>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</si>
  <si>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</si>
  <si>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</si>
  <si>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</si>
  <si>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</si>
  <si>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</si>
  <si>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</si>
  <si>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</si>
  <si>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</si>
  <si>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</si>
  <si>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</si>
  <si>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</si>
  <si>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</si>
  <si>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</si>
  <si>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</si>
  <si>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</si>
  <si>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</si>
  <si>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</si>
  <si>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</si>
  <si>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</si>
  <si>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</si>
  <si>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</si>
  <si>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</si>
  <si>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</si>
  <si>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</si>
  <si>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</si>
  <si>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</si>
  <si>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</si>
  <si>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</si>
  <si>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</si>
  <si>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</si>
  <si>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</si>
  <si>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</si>
  <si>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</si>
  <si>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</si>
  <si>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</si>
  <si>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</si>
  <si>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</si>
  <si>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</si>
  <si>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</si>
  <si>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</si>
  <si>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</si>
  <si>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</si>
  <si>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</si>
  <si>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</si>
  <si>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</si>
  <si>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</si>
  <si>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</si>
  <si>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</si>
  <si>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</si>
  <si>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</si>
  <si>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</si>
  <si>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</si>
  <si>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</si>
  <si>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</si>
  <si>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</si>
  <si>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</si>
  <si>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</si>
  <si>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</si>
  <si>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</si>
  <si>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</si>
  <si>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</si>
  <si>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</si>
  <si>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</si>
  <si>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</si>
  <si>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</si>
  <si>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</si>
  <si>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</si>
  <si>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</si>
  <si>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</si>
  <si>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</si>
  <si>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</si>
  <si>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</si>
  <si>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</si>
  <si>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</si>
  <si>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</si>
  <si>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</si>
  <si>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</si>
  <si>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</si>
  <si>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</si>
  <si>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</si>
  <si>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</si>
  <si>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</si>
  <si>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</si>
  <si>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</si>
  <si>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</si>
  <si>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</si>
  <si>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</si>
  <si>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</si>
  <si>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</si>
  <si>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</si>
  <si>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</si>
  <si>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</si>
  <si>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</si>
  <si>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</si>
  <si>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</si>
  <si>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</si>
  <si>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</si>
  <si>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</si>
  <si>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</si>
  <si>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</si>
  <si>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</si>
  <si>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</si>
  <si>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</si>
  <si>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</si>
  <si>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</si>
  <si>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</si>
  <si>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</si>
  <si>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</si>
  <si>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</si>
  <si>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</si>
  <si>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</si>
  <si>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</si>
  <si>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</si>
  <si>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</si>
  <si>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</si>
  <si>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</si>
  <si>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</si>
  <si>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</si>
  <si>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</si>
  <si>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</si>
  <si>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</si>
  <si>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</si>
  <si>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</si>
  <si>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</si>
  <si>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</si>
  <si>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</si>
  <si>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</si>
  <si>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</si>
  <si>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</si>
  <si>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</si>
  <si>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</si>
  <si>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</si>
  <si>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</si>
  <si>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</si>
  <si>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</si>
  <si>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</si>
  <si>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</si>
  <si>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</si>
  <si>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</si>
  <si>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</si>
  <si>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</si>
  <si>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</si>
  <si>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</si>
  <si>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</si>
  <si>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</si>
  <si>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</si>
  <si>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</si>
  <si>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</si>
  <si>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</si>
  <si>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</si>
  <si>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</si>
  <si>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</si>
  <si>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</si>
  <si>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</si>
  <si>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</si>
  <si>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</si>
  <si>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</si>
  <si>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</si>
  <si>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</si>
  <si>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</si>
  <si>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</si>
  <si>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</si>
  <si>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</si>
  <si>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</si>
  <si>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</si>
  <si>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</si>
  <si>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</si>
  <si>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</si>
  <si>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</si>
  <si>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</si>
  <si>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</si>
  <si>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</si>
  <si>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</si>
  <si>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</si>
  <si>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</si>
  <si>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</si>
  <si>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</si>
  <si>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</si>
  <si>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</si>
  <si>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</si>
  <si>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</si>
  <si>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</si>
  <si>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</si>
  <si>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</si>
  <si>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</si>
  <si>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</si>
  <si>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</si>
  <si>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</si>
  <si>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</si>
  <si>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</si>
  <si>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</si>
  <si>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</si>
  <si>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</si>
  <si>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</si>
  <si>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</si>
  <si>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</si>
  <si>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</si>
  <si>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</si>
  <si>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</si>
  <si>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</si>
  <si>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</si>
  <si>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</si>
  <si>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</si>
  <si>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</si>
  <si>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</si>
  <si>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</si>
  <si>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</si>
  <si>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</si>
  <si>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</si>
  <si>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</si>
  <si>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</si>
  <si>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</si>
  <si>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</si>
  <si>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</si>
  <si>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</si>
  <si>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</si>
  <si>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</si>
  <si>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</si>
  <si>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</si>
  <si>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</si>
  <si>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</si>
  <si>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</si>
  <si>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</si>
  <si>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</si>
  <si>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</si>
  <si>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</si>
  <si>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</si>
  <si>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</si>
  <si>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</si>
  <si>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</si>
  <si>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</si>
  <si>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</si>
  <si>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</si>
  <si>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</si>
  <si>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</si>
  <si>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</si>
  <si>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</si>
  <si>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</si>
  <si>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</si>
  <si>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</si>
  <si>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</si>
  <si>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</si>
  <si>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</si>
  <si>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</si>
  <si>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</si>
  <si>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</si>
  <si>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</si>
  <si>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</si>
  <si>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</si>
  <si>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</si>
  <si>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</si>
  <si>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</si>
  <si>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</si>
  <si>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</si>
  <si>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</si>
  <si>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</si>
  <si>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</si>
  <si>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</si>
  <si>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</si>
  <si>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</si>
  <si>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</si>
  <si>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</si>
  <si>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</si>
  <si>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</si>
  <si>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</si>
  <si>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</si>
  <si>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</si>
  <si>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</si>
  <si>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</si>
  <si>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</si>
  <si>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</si>
  <si>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</si>
  <si>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</si>
  <si>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</si>
  <si>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</si>
  <si>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</si>
  <si>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</si>
  <si>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</si>
  <si>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</si>
  <si>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</si>
  <si>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</si>
  <si>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</si>
  <si>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</si>
  <si>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</si>
  <si>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</si>
  <si>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</si>
  <si>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</si>
  <si>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</si>
  <si>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</si>
  <si>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</si>
  <si>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</si>
  <si>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</si>
  <si>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</si>
  <si>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</si>
  <si>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</si>
  <si>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</si>
  <si>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</si>
  <si>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</si>
  <si>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</si>
  <si>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</si>
  <si>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</si>
  <si>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</si>
  <si>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</si>
  <si>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</si>
  <si>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</si>
  <si>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</si>
  <si>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</si>
  <si>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</si>
  <si>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</si>
  <si>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</si>
  <si>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</si>
  <si>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</si>
  <si>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</si>
  <si>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</si>
  <si>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</si>
  <si>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</si>
  <si>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</si>
  <si>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</si>
  <si>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</si>
  <si>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</si>
  <si>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</si>
  <si>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</si>
  <si>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</si>
  <si>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</si>
  <si>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</si>
  <si>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</si>
  <si>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</si>
  <si>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</si>
  <si>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</si>
  <si>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</si>
  <si>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</si>
  <si>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</si>
  <si>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</si>
  <si>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</si>
  <si>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</si>
  <si>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</si>
  <si>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</si>
  <si>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</si>
  <si>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</si>
  <si>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</si>
  <si>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</si>
  <si>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</si>
  <si>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</si>
  <si>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</si>
  <si>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</si>
  <si>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</si>
  <si>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</si>
  <si>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</si>
  <si>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</si>
  <si>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</si>
  <si>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</si>
  <si>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</si>
  <si>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</si>
  <si>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</si>
  <si>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</si>
  <si>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</si>
  <si>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</si>
  <si>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</si>
  <si>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</si>
  <si>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</si>
  <si>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</si>
  <si>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</si>
  <si>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</si>
  <si>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</si>
  <si>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</si>
  <si>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</si>
  <si>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</si>
  <si>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</si>
  <si>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</si>
  <si>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</si>
  <si>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</si>
  <si>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</si>
  <si>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</si>
  <si>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</si>
  <si>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</si>
  <si>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</si>
  <si>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</si>
  <si>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</si>
  <si>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</si>
  <si>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</si>
  <si>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</si>
  <si>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</si>
  <si>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</si>
  <si>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</si>
  <si>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</si>
  <si>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</si>
  <si>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</si>
  <si>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</si>
  <si>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</si>
  <si>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</si>
  <si>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</si>
  <si>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</si>
  <si>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</si>
  <si>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</si>
  <si>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</si>
  <si>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</si>
  <si>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</si>
  <si>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</si>
  <si>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</si>
  <si>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</si>
  <si>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</si>
  <si>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</si>
  <si>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</si>
  <si>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</si>
  <si>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</si>
  <si>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</si>
  <si>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</si>
  <si>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</si>
  <si>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</si>
  <si>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</si>
  <si>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</si>
  <si>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</si>
  <si>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</si>
  <si>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</si>
  <si>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</si>
  <si>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</si>
  <si>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</si>
  <si>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</si>
  <si>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</si>
  <si>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</si>
  <si>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</si>
  <si>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</si>
  <si>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</si>
  <si>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</si>
  <si>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</si>
  <si>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</si>
  <si>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</si>
  <si>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</si>
  <si>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</si>
  <si>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</si>
  <si>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</si>
  <si>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</si>
  <si>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</si>
  <si>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</si>
  <si>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</si>
  <si>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</si>
  <si>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</si>
  <si>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</si>
  <si>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</si>
  <si>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</si>
  <si>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</si>
  <si>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</si>
  <si>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</si>
  <si>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</si>
  <si>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</si>
  <si>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</si>
  <si>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</si>
  <si>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</si>
  <si>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</si>
  <si>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</si>
  <si>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</si>
  <si>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</si>
  <si>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</si>
  <si>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</si>
  <si>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</si>
  <si>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</si>
  <si>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</si>
  <si>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</si>
  <si>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</si>
  <si>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</si>
  <si>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</si>
  <si>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</si>
  <si>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</si>
  <si>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</si>
  <si>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</si>
  <si>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</si>
  <si>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</si>
  <si>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</si>
  <si>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</si>
  <si>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</si>
  <si>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</si>
  <si>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</si>
  <si>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</si>
  <si>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</si>
  <si>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</si>
  <si>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</si>
  <si>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</si>
  <si>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</si>
  <si>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</si>
  <si>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</si>
  <si>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</si>
  <si>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</si>
  <si>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</si>
  <si>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</si>
  <si>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</si>
  <si>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</si>
  <si>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</si>
  <si>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</si>
  <si>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</si>
  <si>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</si>
  <si>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</si>
  <si>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</si>
  <si>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</si>
  <si>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</si>
  <si>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</si>
  <si>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</si>
  <si>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</si>
  <si>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</si>
  <si>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</si>
  <si>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</si>
  <si>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</si>
  <si>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</si>
  <si>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</si>
  <si>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</si>
  <si>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</si>
  <si>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</si>
  <si>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</si>
  <si>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</si>
  <si>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</si>
  <si>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</si>
  <si>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</si>
  <si>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</si>
  <si>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</si>
  <si>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</si>
  <si>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</si>
  <si>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</si>
  <si>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</si>
  <si>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</si>
  <si>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</si>
  <si>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</si>
  <si>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</si>
  <si>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</si>
  <si>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</si>
  <si>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</si>
  <si>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</si>
  <si>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</si>
  <si>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</si>
  <si>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</si>
  <si>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</si>
  <si>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</si>
  <si>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</si>
  <si>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</si>
  <si>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</si>
  <si>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</si>
  <si>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</si>
  <si>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</si>
  <si>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</si>
  <si>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</si>
  <si>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</si>
  <si>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</si>
  <si>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</si>
  <si>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</si>
  <si>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</si>
  <si>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</si>
  <si>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</si>
  <si>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</si>
  <si>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</si>
  <si>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</si>
  <si>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</si>
  <si>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</si>
  <si>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</si>
  <si>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</si>
  <si>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</si>
  <si>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</si>
  <si>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</si>
  <si>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</si>
  <si>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</si>
  <si>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</si>
  <si>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</si>
  <si>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</si>
  <si>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</si>
  <si>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</si>
  <si>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</si>
  <si>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</si>
  <si>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</si>
  <si>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</si>
  <si>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</si>
  <si>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</si>
  <si>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</si>
  <si>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</si>
  <si>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</si>
  <si>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</si>
  <si>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</si>
  <si>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</si>
  <si>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</si>
  <si>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</si>
  <si>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</si>
  <si>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</si>
  <si>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</si>
  <si>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</si>
  <si>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</si>
  <si>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</si>
  <si>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</si>
  <si>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</si>
  <si>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</si>
  <si>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</si>
  <si>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</si>
  <si>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</si>
  <si>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</si>
  <si>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</si>
  <si>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</si>
  <si>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</si>
  <si>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</si>
  <si>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</si>
  <si>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</si>
  <si>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</si>
  <si>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</si>
  <si>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</si>
  <si>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</si>
  <si>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</si>
  <si>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</si>
  <si>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</si>
  <si>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</si>
  <si>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</si>
  <si>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</si>
  <si>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</si>
  <si>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</si>
  <si>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</si>
  <si>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</si>
  <si>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</si>
  <si>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</si>
  <si>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</si>
  <si>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</si>
  <si>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</si>
  <si>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</si>
  <si>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</si>
  <si>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</si>
  <si>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</si>
  <si>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</si>
  <si>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</si>
  <si>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</si>
  <si>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</si>
  <si>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</si>
  <si>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</si>
  <si>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</si>
  <si>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</si>
  <si>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</si>
  <si>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</si>
  <si>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</si>
  <si>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</si>
  <si>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</si>
  <si>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</si>
  <si>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</si>
  <si>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</si>
  <si>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</si>
  <si>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</si>
  <si>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</si>
  <si>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</si>
  <si>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</si>
  <si>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</si>
  <si>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</si>
  <si>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</si>
  <si>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</si>
  <si>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</si>
  <si>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</si>
  <si>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</si>
  <si>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</si>
  <si>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</si>
  <si>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</si>
  <si>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</si>
  <si>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</si>
  <si>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</si>
  <si>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</si>
  <si>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</si>
  <si>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</si>
  <si>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</si>
  <si>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</si>
  <si>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</si>
  <si>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</si>
  <si>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</si>
  <si>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</si>
  <si>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</si>
  <si>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</si>
  <si>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</si>
  <si>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</si>
  <si>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</si>
  <si>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</si>
  <si>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</si>
  <si>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</si>
  <si>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</si>
  <si>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</si>
  <si>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</si>
  <si>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</si>
  <si>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</si>
  <si>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</si>
  <si>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</si>
  <si>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</si>
  <si>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</si>
  <si>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</si>
  <si>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</si>
  <si>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</si>
  <si>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</si>
  <si>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</si>
  <si>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</si>
  <si>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</si>
  <si>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</si>
  <si>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</si>
  <si>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</si>
  <si>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</si>
  <si>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</si>
  <si>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</si>
  <si>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</si>
  <si>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</si>
  <si>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</si>
  <si>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</si>
  <si>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</si>
  <si>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</si>
  <si>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</si>
  <si>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</si>
  <si>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</si>
  <si>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</si>
  <si>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</si>
  <si>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</si>
  <si>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</si>
  <si>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</si>
  <si>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</si>
  <si>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</si>
  <si>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</si>
  <si>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</si>
  <si>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</si>
  <si>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</si>
  <si>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</si>
  <si>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</si>
  <si>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</si>
  <si>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</si>
  <si>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</si>
  <si>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</si>
  <si>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</si>
  <si>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</si>
  <si>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</si>
  <si>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</si>
  <si>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</si>
  <si>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</si>
  <si>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</si>
  <si>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</si>
  <si>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</si>
  <si>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</si>
  <si>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</si>
  <si>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</si>
  <si>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</si>
  <si>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</si>
  <si>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</si>
  <si>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</si>
  <si>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</si>
  <si>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</si>
  <si>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</si>
  <si>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</si>
  <si>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</si>
  <si>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</si>
  <si>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</si>
  <si>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</si>
  <si>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</si>
  <si>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</si>
  <si>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</si>
  <si>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</si>
  <si>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</si>
  <si>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</si>
  <si>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</si>
  <si>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</si>
  <si>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</si>
  <si>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</si>
  <si>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</si>
  <si>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</si>
  <si>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</si>
  <si>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</si>
  <si>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</si>
  <si>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</si>
  <si>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</si>
  <si>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</si>
  <si>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</si>
  <si>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</si>
  <si>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</si>
  <si>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</si>
  <si>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</si>
  <si>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</si>
  <si>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</si>
  <si>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</si>
  <si>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</si>
  <si>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</si>
  <si>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</si>
  <si>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</si>
  <si>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</si>
  <si>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</si>
  <si>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</si>
  <si>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</si>
  <si>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</si>
  <si>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</si>
  <si>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</si>
  <si>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</si>
  <si>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</si>
  <si>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</si>
  <si>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</si>
  <si>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</si>
  <si>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</si>
  <si>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</si>
  <si>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</si>
  <si>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</si>
  <si>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</si>
  <si>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</si>
  <si>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</si>
  <si>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</si>
  <si>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</si>
  <si>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</si>
  <si>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</si>
  <si>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</si>
  <si>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</si>
  <si>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</si>
  <si>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</si>
  <si>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</si>
  <si>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</si>
  <si>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</si>
  <si>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</si>
  <si>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</si>
  <si>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</si>
  <si>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</si>
  <si>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</si>
  <si>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</si>
  <si>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</si>
  <si>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</si>
  <si>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</si>
  <si>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</si>
  <si>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</si>
  <si>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</si>
  <si>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</si>
  <si>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</si>
  <si>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</si>
  <si>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</si>
  <si>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</si>
  <si>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</si>
  <si>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</si>
  <si>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</si>
  <si>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</si>
  <si>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</si>
  <si>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</si>
  <si>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</si>
  <si>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</si>
  <si>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</si>
  <si>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</si>
  <si>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</si>
  <si>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</si>
  <si>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</si>
  <si>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</si>
  <si>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</si>
  <si>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</si>
  <si>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</si>
  <si>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</si>
  <si>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</si>
  <si>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</si>
  <si>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</si>
  <si>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</si>
  <si>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</si>
  <si>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</si>
  <si>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</si>
  <si>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</si>
  <si>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</si>
  <si>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</si>
  <si>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</si>
  <si>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</si>
  <si>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</si>
  <si>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</si>
  <si>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</si>
  <si>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</si>
  <si>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</si>
  <si>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</si>
  <si>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</si>
  <si>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</si>
  <si>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</si>
  <si>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</si>
  <si>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</si>
  <si>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</si>
  <si>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</si>
  <si>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</si>
  <si>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</si>
  <si>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</si>
  <si>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</si>
  <si>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</si>
  <si>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</si>
  <si>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</si>
  <si>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</si>
  <si>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</si>
  <si>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</si>
  <si>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</si>
  <si>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</si>
  <si>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</si>
  <si>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</si>
  <si>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</si>
  <si>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</si>
  <si>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</si>
  <si>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</si>
  <si>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</si>
  <si>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</si>
  <si>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</si>
  <si>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</si>
  <si>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</si>
  <si>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</si>
  <si>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</si>
  <si>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</si>
  <si>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</si>
  <si>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</si>
  <si>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</si>
  <si>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</si>
  <si>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</si>
  <si>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</si>
  <si>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</si>
  <si>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</si>
  <si>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</si>
  <si>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</si>
  <si>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</si>
  <si>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</si>
  <si>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</si>
  <si>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</si>
  <si>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</si>
  <si>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</si>
  <si>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</si>
  <si>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</si>
  <si>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</si>
  <si>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</si>
  <si>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</si>
  <si>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</si>
  <si>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</si>
  <si>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</si>
  <si>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</si>
  <si>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</si>
  <si>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</si>
  <si>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</si>
  <si>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</si>
  <si>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</si>
  <si>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</si>
  <si>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</si>
  <si>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</si>
  <si>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</si>
  <si>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</si>
  <si>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</si>
  <si>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</si>
  <si>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</si>
  <si>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</si>
  <si>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</si>
  <si>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</si>
  <si>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</si>
  <si>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</si>
  <si>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</si>
  <si>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</si>
  <si>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</si>
  <si>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</si>
  <si>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</si>
  <si>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</si>
  <si>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</si>
  <si>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</si>
  <si>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</si>
  <si>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</si>
  <si>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</si>
  <si>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</si>
  <si>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</si>
  <si>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</si>
  <si>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</si>
  <si>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</si>
  <si>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</si>
  <si>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</si>
  <si>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</si>
  <si>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</si>
  <si>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</si>
  <si>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</si>
  <si>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</si>
  <si>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</si>
  <si>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</si>
  <si>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</si>
  <si>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</si>
  <si>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</si>
  <si>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</si>
  <si>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</si>
  <si>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</si>
  <si>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</si>
  <si>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</si>
  <si>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</si>
  <si>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</si>
  <si>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</si>
  <si>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</si>
  <si>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</si>
  <si>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</si>
  <si>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</si>
  <si>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</si>
  <si>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</si>
  <si>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</si>
  <si>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</si>
  <si>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</si>
  <si>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</si>
  <si>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</si>
  <si>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</si>
  <si>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</si>
  <si>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</si>
  <si>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</si>
  <si>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</si>
  <si>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</si>
  <si>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</si>
  <si>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</si>
  <si>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</si>
  <si>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</si>
  <si>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</si>
  <si>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</si>
  <si>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</si>
  <si>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</si>
  <si>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</si>
  <si>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</si>
  <si>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</si>
  <si>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</si>
  <si>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</si>
  <si>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</si>
  <si>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</si>
  <si>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</si>
  <si>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</si>
  <si>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</si>
  <si>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</si>
  <si>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</si>
  <si>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</si>
  <si>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</si>
  <si>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</si>
  <si>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</si>
  <si>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</si>
  <si>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</si>
  <si>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</si>
  <si>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</si>
  <si>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</si>
  <si>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</si>
  <si>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</si>
  <si>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</si>
  <si>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</si>
  <si>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</si>
  <si>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</si>
  <si>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</si>
  <si>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</si>
  <si>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</si>
  <si>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</si>
  <si>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</si>
  <si>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</si>
  <si>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</si>
  <si>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</si>
  <si>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</si>
  <si>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</si>
  <si>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</si>
  <si>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</si>
  <si>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</si>
  <si>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</si>
  <si>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</si>
  <si>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</si>
  <si>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</si>
  <si>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</si>
  <si>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</si>
  <si>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</si>
  <si>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</si>
  <si>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</si>
  <si>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</si>
  <si>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</si>
  <si>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</si>
  <si>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</si>
  <si>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</si>
  <si>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</si>
  <si>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</si>
  <si>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</si>
  <si>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</si>
  <si>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</si>
  <si>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</si>
  <si>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</si>
  <si>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</si>
  <si>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</si>
  <si>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</si>
  <si>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</si>
  <si>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</si>
  <si>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</si>
  <si>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</si>
  <si>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</si>
  <si>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</si>
  <si>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</si>
  <si>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</si>
  <si>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</si>
  <si>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</si>
  <si>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</si>
  <si>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</si>
  <si>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</si>
  <si>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</si>
  <si>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</si>
  <si>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</si>
  <si>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</si>
  <si>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</si>
  <si>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</si>
  <si>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</si>
  <si>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</si>
  <si>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</si>
  <si>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</si>
  <si>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</si>
  <si>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</si>
  <si>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</si>
  <si>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</si>
  <si>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</si>
  <si>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</si>
  <si>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</si>
  <si>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</si>
  <si>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</si>
  <si>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</si>
  <si>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</si>
  <si>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</si>
  <si>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</si>
  <si>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</si>
  <si>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</si>
  <si>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</si>
  <si>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</si>
  <si>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</si>
  <si>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</si>
  <si>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</si>
  <si>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</si>
  <si>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</si>
  <si>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</si>
  <si>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</si>
  <si>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</si>
  <si>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</si>
  <si>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</si>
  <si>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</si>
  <si>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</si>
  <si>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</si>
  <si>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</si>
  <si>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</si>
  <si>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</si>
  <si>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</si>
  <si>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</si>
  <si>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</si>
  <si>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</si>
  <si>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</si>
  <si>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</si>
  <si>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</si>
  <si>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</si>
  <si>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</si>
  <si>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</si>
  <si>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</si>
  <si>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</si>
  <si>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</si>
  <si>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</si>
  <si>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</si>
  <si>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</si>
  <si>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</si>
  <si>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</si>
  <si>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</si>
  <si>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</si>
  <si>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</si>
  <si>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</si>
  <si>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</si>
  <si>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</si>
  <si>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</si>
  <si>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</si>
  <si>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</si>
  <si>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</si>
  <si>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</si>
  <si>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</si>
  <si>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</si>
  <si>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</si>
  <si>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</si>
  <si>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</si>
  <si>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</si>
  <si>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</si>
  <si>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</si>
  <si>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</si>
  <si>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</si>
  <si>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</si>
  <si>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</si>
  <si>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</si>
  <si>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</si>
  <si>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</si>
  <si>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</si>
  <si>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</si>
  <si>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</si>
  <si>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</si>
  <si>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</si>
  <si>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</si>
  <si>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</si>
  <si>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</si>
  <si>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</si>
  <si>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</si>
  <si>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</si>
  <si>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</si>
  <si>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</si>
  <si>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</si>
  <si>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</si>
  <si>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</si>
  <si>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</si>
  <si>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</si>
  <si>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</si>
  <si>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</si>
  <si>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</si>
  <si>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</si>
  <si>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</si>
  <si>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</si>
  <si>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</si>
  <si>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</si>
  <si>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</si>
  <si>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</si>
  <si>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</si>
  <si>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</si>
  <si>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</si>
  <si>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</si>
  <si>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</si>
  <si>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</si>
  <si>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</si>
  <si>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</si>
  <si>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</si>
  <si>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</si>
  <si>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</si>
  <si>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</si>
  <si>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</si>
  <si>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</si>
  <si>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</si>
  <si>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</si>
  <si>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</si>
  <si>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</si>
  <si>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</si>
  <si>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</si>
  <si>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</si>
  <si>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</si>
  <si>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</si>
  <si>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</si>
  <si>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</si>
  <si>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</si>
  <si>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</si>
  <si>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</si>
  <si>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</si>
  <si>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</si>
  <si>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</si>
  <si>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</si>
  <si>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</si>
  <si>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</si>
  <si>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</si>
  <si>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</si>
  <si>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</si>
  <si>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</si>
  <si>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</si>
  <si>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</si>
  <si>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</si>
  <si>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</si>
  <si>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</si>
  <si>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</si>
  <si>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</si>
  <si>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</si>
  <si>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</si>
  <si>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</si>
  <si>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</si>
  <si>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</si>
  <si>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</si>
  <si>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</si>
  <si>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</si>
  <si>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</si>
  <si>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</si>
  <si>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</si>
  <si>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</si>
  <si>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</si>
  <si>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</si>
  <si>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</si>
  <si>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</si>
  <si>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</si>
  <si>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</si>
  <si>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</si>
  <si>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</si>
  <si>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</si>
  <si>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</si>
  <si>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</si>
  <si>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</si>
  <si>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</si>
  <si>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</si>
  <si>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</si>
  <si>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</si>
  <si>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</si>
  <si>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</si>
  <si>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</si>
  <si>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</si>
  <si>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</si>
  <si>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</si>
  <si>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</si>
  <si>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</si>
  <si>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</si>
  <si>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</si>
  <si>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</si>
  <si>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</si>
  <si>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</si>
  <si>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</si>
  <si>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</si>
  <si>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</si>
  <si>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</si>
  <si>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</si>
  <si>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</si>
  <si>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</si>
  <si>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</si>
  <si>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</si>
  <si>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</si>
  <si>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</si>
  <si>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</si>
  <si>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</si>
  <si>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</si>
  <si>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</si>
  <si>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</si>
  <si>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</si>
  <si>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</si>
  <si>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</si>
  <si>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</si>
  <si>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</si>
  <si>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</si>
  <si>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</si>
  <si>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</si>
  <si>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</si>
  <si>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</si>
  <si>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</si>
  <si>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</si>
  <si>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</si>
  <si>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</si>
  <si>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</si>
  <si>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</si>
  <si>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</si>
  <si>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</si>
  <si>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</si>
  <si>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</si>
  <si>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</si>
  <si>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</si>
  <si>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</si>
  <si>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</si>
  <si>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</si>
  <si>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</si>
  <si>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</si>
  <si>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</si>
  <si>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</si>
  <si>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</si>
  <si>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</si>
  <si>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</si>
  <si>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</si>
  <si>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</si>
  <si>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</si>
  <si>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</si>
  <si>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</si>
  <si>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</si>
  <si>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</si>
  <si>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</si>
  <si>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</si>
  <si>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</si>
  <si>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</si>
  <si>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</si>
  <si>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</si>
  <si>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</si>
  <si>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</si>
  <si>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</si>
  <si>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</si>
  <si>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</si>
  <si>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</si>
  <si>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</si>
  <si>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</si>
  <si>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</si>
  <si>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</si>
  <si>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</si>
  <si>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</si>
  <si>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</si>
  <si>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</si>
  <si>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</si>
  <si>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</si>
  <si>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</si>
  <si>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</si>
  <si>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</si>
  <si>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</si>
  <si>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</si>
  <si>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</si>
  <si>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</si>
  <si>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</si>
  <si>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</si>
  <si>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</si>
  <si>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</si>
  <si>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</si>
  <si>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</si>
  <si>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</si>
  <si>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</si>
  <si>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</si>
  <si>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</si>
  <si>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</si>
  <si>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</si>
  <si>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</si>
  <si>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</si>
  <si>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</si>
  <si>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</si>
  <si>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</si>
  <si>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</si>
  <si>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</si>
  <si>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</si>
  <si>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</si>
  <si>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</si>
  <si>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</si>
  <si>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</si>
  <si>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</si>
  <si>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</si>
  <si>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</si>
  <si>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</si>
  <si>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</si>
  <si>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</si>
  <si>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</si>
  <si>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</si>
  <si>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</si>
  <si>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</si>
  <si>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</si>
  <si>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</si>
  <si>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</si>
  <si>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</si>
  <si>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</si>
  <si>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</si>
  <si>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</si>
  <si>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</si>
  <si>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</si>
  <si>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</si>
  <si>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</si>
  <si>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</si>
  <si>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</si>
  <si>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</si>
  <si>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</si>
  <si>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</si>
  <si>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</si>
  <si>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</si>
  <si>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</si>
  <si>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</si>
  <si>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</si>
  <si>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</si>
  <si>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</si>
  <si>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</si>
  <si>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</si>
  <si>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</si>
  <si>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</si>
  <si>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</si>
  <si>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</si>
  <si>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</si>
  <si>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</si>
  <si>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</si>
  <si>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</si>
  <si>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</si>
  <si>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</si>
  <si>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</si>
  <si>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</si>
  <si>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</si>
  <si>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</si>
  <si>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</si>
  <si>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</si>
  <si>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</si>
  <si>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</si>
  <si>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</si>
  <si>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</si>
  <si>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</si>
  <si>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</si>
  <si>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</si>
  <si>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</si>
  <si>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</si>
  <si>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</si>
  <si>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</si>
  <si>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</si>
  <si>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</si>
  <si>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</si>
  <si>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</si>
  <si>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</si>
  <si>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</si>
  <si>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</si>
  <si>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</si>
  <si>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</si>
  <si>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</si>
  <si>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</si>
  <si>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</si>
  <si>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</si>
  <si>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</si>
  <si>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</si>
  <si>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</si>
  <si>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</si>
  <si>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</si>
  <si>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</si>
  <si>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</si>
  <si>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</si>
  <si>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</si>
  <si>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</si>
  <si>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</si>
  <si>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</si>
  <si>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</si>
  <si>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</si>
  <si>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</si>
  <si>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</si>
  <si>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</si>
  <si>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</si>
  <si>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</si>
  <si>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</si>
  <si>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</si>
  <si>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</si>
  <si>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</si>
  <si>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</si>
  <si>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</si>
  <si>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</si>
  <si>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</si>
  <si>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</si>
  <si>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</si>
  <si>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</si>
  <si>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</si>
  <si>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</si>
  <si>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</si>
  <si>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</si>
  <si>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</si>
  <si>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</si>
  <si>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</si>
  <si>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</si>
  <si>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</si>
  <si>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</si>
  <si>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</si>
  <si>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</si>
  <si>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</si>
  <si>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</si>
  <si>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</si>
  <si>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</si>
  <si>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</si>
  <si>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</si>
  <si>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</si>
  <si>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</si>
  <si>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</si>
  <si>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</si>
  <si>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</si>
  <si>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</si>
  <si>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</si>
  <si>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</si>
  <si>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</si>
  <si>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</si>
  <si>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</si>
  <si>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</si>
  <si>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</si>
  <si>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</si>
  <si>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</si>
  <si>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</si>
  <si>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</si>
  <si>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</si>
  <si>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</si>
  <si>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</si>
  <si>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</si>
  <si>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</si>
  <si>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</si>
  <si>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</si>
  <si>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</si>
  <si>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</si>
  <si>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</si>
  <si>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</si>
  <si>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</si>
  <si>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</si>
  <si>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</si>
  <si>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</si>
  <si>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</si>
  <si>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</si>
  <si>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</si>
  <si>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</si>
  <si>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</si>
  <si>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</si>
  <si>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</si>
  <si>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</si>
  <si>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</si>
  <si>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</si>
  <si>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</si>
  <si>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</si>
  <si>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</si>
  <si>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</si>
  <si>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</si>
  <si>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</si>
  <si>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</si>
  <si>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</si>
  <si>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</si>
  <si>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</si>
  <si>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</si>
  <si>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</si>
  <si>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</si>
  <si>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</si>
  <si>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</si>
  <si>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</si>
  <si>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</si>
  <si>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</si>
  <si>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</si>
  <si>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</si>
  <si>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</si>
  <si>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</si>
  <si>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</si>
  <si>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</si>
  <si>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</si>
  <si>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</si>
  <si>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</si>
  <si>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</si>
  <si>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</si>
  <si>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</si>
  <si>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</si>
  <si>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</si>
  <si>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</si>
  <si>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</si>
  <si>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</si>
  <si>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</si>
  <si>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</si>
  <si>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</si>
  <si>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</si>
  <si>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</si>
  <si>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</si>
  <si>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</si>
  <si>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</si>
  <si>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</si>
  <si>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</si>
  <si>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</si>
  <si>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</si>
  <si>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</si>
  <si>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</si>
  <si>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</si>
  <si>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</si>
  <si>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</si>
  <si>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</si>
  <si>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</si>
  <si>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</si>
  <si>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</si>
  <si>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</si>
  <si>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</si>
  <si>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</si>
  <si>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</si>
  <si>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</si>
  <si>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</si>
  <si>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</si>
  <si>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</si>
  <si>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</si>
  <si>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</si>
  <si>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</si>
  <si>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</si>
  <si>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</si>
  <si>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</si>
  <si>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</si>
  <si>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</si>
  <si>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</si>
  <si>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</si>
  <si>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</si>
  <si>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</si>
  <si>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</si>
  <si>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</si>
  <si>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</si>
  <si>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</si>
  <si>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</si>
  <si>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</si>
  <si>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</si>
  <si>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</si>
  <si>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</si>
  <si>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</si>
  <si>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</si>
  <si>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</si>
  <si>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</si>
  <si>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</si>
  <si>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</si>
  <si>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</si>
  <si>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</si>
  <si>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</si>
  <si>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</si>
  <si>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</si>
  <si>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</si>
  <si>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</si>
  <si>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</si>
  <si>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</si>
  <si>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</si>
  <si>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</si>
  <si>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</si>
  <si>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</si>
  <si>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</si>
  <si>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</si>
  <si>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</si>
  <si>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</si>
  <si>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</si>
  <si>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</si>
  <si>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</si>
  <si>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</si>
  <si>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</si>
  <si>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</si>
  <si>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</si>
  <si>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</si>
  <si>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</si>
  <si>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</si>
  <si>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</si>
  <si>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</si>
  <si>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</si>
  <si>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</si>
  <si>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</si>
  <si>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</si>
  <si>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</si>
  <si>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</si>
  <si>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</si>
  <si>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</si>
  <si>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</si>
  <si>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</si>
  <si>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</si>
  <si>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</si>
  <si>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</si>
  <si>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</si>
  <si>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</si>
  <si>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</si>
  <si>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</si>
  <si>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</si>
  <si>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</si>
  <si>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</si>
  <si>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</si>
  <si>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</si>
  <si>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</si>
  <si>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</si>
  <si>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</si>
  <si>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</si>
  <si>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</si>
  <si>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</si>
  <si>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</si>
  <si>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</si>
  <si>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</si>
  <si>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</si>
  <si>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</si>
  <si>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</si>
  <si>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</si>
  <si>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</si>
  <si>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</si>
  <si>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</si>
  <si>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</si>
  <si>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</si>
  <si>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</si>
  <si>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</si>
  <si>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</si>
  <si>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</si>
  <si>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</si>
  <si>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</si>
  <si>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</si>
  <si>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</si>
  <si>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</si>
  <si>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</si>
  <si>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</si>
  <si>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</si>
  <si>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</si>
  <si>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</si>
  <si>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</si>
  <si>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</si>
  <si>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</si>
  <si>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</si>
  <si>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</si>
  <si>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</si>
  <si>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</si>
  <si>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</si>
  <si>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</si>
  <si>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</si>
  <si>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</si>
  <si>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</si>
  <si>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</si>
  <si>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</si>
  <si>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</si>
  <si>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</si>
  <si>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</si>
  <si>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</si>
  <si>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</si>
  <si>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</si>
  <si>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</si>
  <si>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</si>
  <si>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</si>
  <si>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</si>
  <si>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</si>
  <si>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</si>
  <si>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</si>
  <si>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</si>
  <si>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</si>
  <si>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</si>
  <si>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</si>
  <si>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</si>
  <si>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</si>
  <si>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</si>
  <si>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</si>
  <si>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</si>
  <si>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</si>
  <si>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</si>
  <si>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</si>
  <si>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</si>
  <si>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</si>
  <si>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</si>
  <si>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</si>
  <si>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</si>
  <si>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</si>
  <si>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</si>
  <si>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</si>
  <si>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</si>
  <si>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</si>
  <si>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</si>
  <si>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</si>
  <si>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</si>
  <si>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</si>
  <si>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</si>
  <si>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</si>
  <si>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</si>
  <si>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</si>
  <si>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</si>
  <si>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</si>
  <si>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</si>
  <si>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</si>
  <si>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</si>
  <si>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</si>
  <si>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</si>
  <si>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</si>
  <si>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</si>
  <si>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</si>
  <si>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</si>
  <si>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</si>
  <si>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</si>
  <si>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</si>
  <si>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</si>
  <si>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</si>
  <si>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</si>
  <si>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</si>
  <si>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</si>
  <si>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</si>
  <si>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</si>
  <si>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</si>
  <si>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</si>
  <si>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</si>
  <si>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</si>
  <si>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</si>
  <si>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</si>
  <si>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</si>
  <si>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</si>
  <si>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</si>
  <si>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</si>
  <si>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</si>
  <si>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</si>
  <si>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</si>
  <si>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</si>
  <si>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</si>
  <si>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</si>
  <si>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</si>
  <si>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</si>
  <si>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</si>
  <si>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</si>
  <si>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</si>
  <si>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</si>
  <si>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</si>
  <si>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</si>
  <si>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</si>
  <si>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</si>
  <si>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</si>
  <si>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</si>
  <si>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</si>
  <si>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</si>
  <si>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</si>
  <si>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</si>
  <si>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</si>
  <si>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</si>
  <si>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</si>
  <si>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</si>
  <si>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</si>
  <si>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</si>
  <si>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</si>
  <si>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</si>
  <si>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</si>
  <si>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</si>
  <si>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</si>
  <si>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</si>
  <si>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</si>
  <si>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</si>
  <si>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</si>
  <si>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</si>
  <si>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</si>
  <si>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</si>
  <si>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</si>
  <si>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</si>
  <si>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</si>
  <si>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</si>
  <si>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</si>
  <si>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</si>
  <si>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</si>
  <si>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</si>
  <si>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</si>
  <si>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</si>
  <si>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</si>
  <si>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</si>
  <si>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</si>
  <si>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</si>
  <si>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</si>
  <si>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</si>
  <si>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</si>
  <si>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</si>
  <si>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</si>
  <si>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</si>
  <si>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</si>
  <si>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</si>
  <si>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</si>
  <si>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</si>
  <si>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</si>
  <si>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</si>
  <si>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</si>
  <si>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</si>
  <si>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</si>
  <si>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</si>
  <si>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</si>
  <si>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</si>
  <si>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</si>
  <si>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</si>
  <si>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</si>
  <si>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</si>
  <si>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</si>
  <si>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</si>
  <si>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</si>
  <si>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</si>
  <si>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</si>
  <si>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</si>
  <si>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</si>
  <si>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</si>
  <si>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</si>
  <si>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</si>
  <si>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</si>
  <si>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</si>
  <si>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</si>
  <si>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</si>
  <si>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</si>
  <si>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</si>
  <si>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</si>
  <si>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</si>
  <si>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</si>
  <si>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</si>
  <si>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</si>
  <si>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</si>
  <si>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</si>
  <si>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</si>
  <si>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</si>
  <si>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</si>
  <si>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</si>
  <si>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</si>
  <si>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</si>
  <si>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</si>
  <si>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</si>
  <si>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</si>
  <si>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</si>
  <si>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</si>
  <si>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</si>
  <si>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</si>
  <si>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</si>
  <si>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</si>
  <si>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</si>
  <si>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</si>
  <si>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</si>
  <si>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</si>
  <si>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</si>
  <si>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</si>
  <si>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</si>
  <si>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</si>
  <si>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</si>
  <si>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</si>
  <si>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</si>
  <si>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</si>
  <si>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</si>
  <si>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</si>
  <si>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</si>
  <si>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</si>
  <si>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</si>
  <si>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</si>
  <si>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</si>
  <si>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</si>
  <si>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</si>
  <si>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</si>
  <si>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</si>
  <si>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</si>
  <si>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</si>
  <si>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</si>
  <si>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</si>
  <si>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</si>
  <si>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</si>
  <si>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</si>
  <si>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</si>
  <si>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</si>
  <si>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</si>
  <si>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</si>
  <si>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</si>
  <si>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</si>
  <si>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</si>
  <si>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</si>
  <si>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</si>
  <si>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</si>
  <si>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</si>
  <si>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</si>
  <si>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</si>
  <si>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</si>
  <si>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</si>
  <si>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</si>
  <si>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</si>
  <si>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</si>
  <si>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</si>
  <si>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</si>
  <si>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</si>
  <si>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</si>
  <si>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</si>
  <si>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</si>
  <si>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</si>
  <si>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</si>
  <si>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</si>
  <si>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</si>
  <si>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</si>
  <si>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</si>
  <si>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</si>
  <si>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</si>
  <si>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</si>
  <si>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</si>
  <si>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</si>
  <si>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</si>
  <si>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</si>
  <si>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</si>
  <si>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</si>
  <si>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</si>
  <si>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</si>
  <si>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</si>
  <si>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</si>
  <si>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</si>
  <si>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</si>
  <si>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</si>
  <si>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</si>
  <si>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</si>
  <si>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</si>
  <si>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</si>
  <si>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</si>
  <si>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</si>
  <si>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</si>
  <si>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</si>
  <si>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</si>
  <si>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</si>
  <si>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</si>
  <si>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</si>
  <si>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</si>
  <si>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</si>
  <si>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</si>
  <si>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</si>
  <si>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</si>
  <si>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</si>
  <si>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</si>
  <si>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</si>
  <si>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</si>
  <si>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</si>
  <si>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</si>
  <si>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</si>
  <si>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</si>
  <si>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</si>
  <si>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</si>
  <si>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</si>
  <si>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</si>
  <si>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</si>
  <si>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</si>
  <si>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</si>
  <si>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</si>
  <si>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</si>
  <si>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</si>
  <si>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</si>
  <si>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</si>
  <si>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</si>
  <si>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</si>
  <si>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</si>
  <si>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</si>
  <si>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</si>
  <si>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</si>
  <si>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</si>
  <si>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</si>
  <si>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</si>
  <si>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</si>
  <si>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</si>
  <si>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</si>
  <si>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</si>
  <si>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</si>
  <si>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</si>
  <si>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</si>
  <si>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</si>
  <si>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</si>
  <si>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</si>
  <si>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</si>
  <si>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</si>
  <si>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</si>
  <si>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</si>
  <si>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</si>
  <si>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</si>
  <si>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</si>
  <si>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</si>
  <si>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</si>
  <si>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</si>
  <si>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</si>
  <si>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</si>
  <si>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</si>
  <si>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</si>
  <si>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</si>
  <si>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</si>
  <si>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</si>
  <si>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</si>
  <si>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</si>
  <si>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</si>
  <si>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</si>
  <si>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</si>
  <si>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</si>
  <si>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</si>
  <si>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</si>
  <si>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</si>
  <si>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</si>
  <si>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</si>
  <si>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</si>
  <si>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</si>
  <si>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</si>
  <si>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</si>
  <si>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</si>
  <si>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</si>
  <si>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</si>
  <si>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</si>
  <si>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</si>
  <si>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</si>
  <si>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</si>
  <si>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</si>
  <si>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</si>
  <si>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</si>
  <si>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</si>
  <si>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</si>
  <si>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</si>
  <si>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</si>
  <si>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</si>
  <si>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</si>
  <si>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</si>
  <si>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</si>
  <si>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</si>
  <si>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</si>
  <si>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</si>
  <si>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</si>
  <si>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</si>
  <si>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</si>
  <si>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</si>
  <si>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</si>
  <si>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</si>
  <si>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</si>
  <si>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</si>
  <si>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</si>
  <si>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</si>
  <si>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</si>
  <si>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</si>
  <si>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</si>
  <si>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</si>
  <si>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</si>
  <si>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</si>
  <si>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</si>
  <si>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</si>
  <si>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</si>
  <si>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</si>
  <si>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</si>
  <si>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</si>
  <si>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</si>
  <si>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</si>
  <si>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</si>
  <si>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</si>
  <si>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</si>
  <si>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</si>
  <si>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</si>
  <si>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</si>
  <si>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</si>
  <si>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</si>
  <si>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</si>
  <si>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</si>
  <si>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</si>
  <si>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</si>
  <si>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</si>
  <si>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</si>
  <si>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</si>
  <si>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</si>
  <si>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</si>
  <si>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</si>
  <si>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</si>
  <si>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</si>
  <si>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</si>
  <si>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</si>
  <si>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</si>
  <si>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</si>
  <si>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</si>
  <si>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</si>
  <si>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</si>
  <si>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</si>
  <si>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</si>
  <si>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</si>
  <si>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</si>
  <si>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</si>
  <si>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</si>
  <si>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</si>
  <si>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</si>
  <si>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</si>
  <si>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</si>
  <si>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</si>
  <si>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</si>
  <si>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</si>
  <si>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</si>
  <si>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</si>
  <si>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</si>
  <si>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</si>
  <si>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</si>
  <si>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</si>
  <si>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</si>
  <si>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</si>
  <si>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</si>
  <si>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</si>
  <si>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</si>
  <si>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</si>
  <si>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</si>
  <si>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</si>
  <si>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</si>
  <si>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</si>
  <si>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</si>
  <si>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</si>
  <si>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</si>
  <si>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</si>
  <si>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</si>
  <si>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</si>
  <si>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</si>
  <si>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</si>
  <si>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</si>
  <si>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</si>
  <si>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</si>
  <si>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</si>
  <si>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</si>
  <si>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</si>
  <si>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</si>
  <si>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</si>
  <si>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</si>
  <si>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</si>
  <si>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</si>
  <si>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</si>
  <si>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</si>
  <si>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</si>
  <si>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</si>
  <si>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</si>
  <si>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</si>
  <si>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</si>
  <si>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</si>
  <si>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</si>
  <si>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</si>
  <si>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</si>
  <si>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</si>
  <si>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</si>
  <si>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</si>
  <si>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</si>
  <si>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</si>
  <si>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</si>
  <si>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</si>
  <si>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</si>
  <si>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</si>
  <si>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</si>
  <si>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</si>
  <si>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</si>
  <si>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</si>
  <si>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</si>
  <si>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</si>
  <si>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</si>
  <si>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</si>
  <si>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</si>
  <si>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</si>
  <si>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</si>
  <si>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</si>
  <si>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</si>
  <si>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</si>
  <si>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</si>
  <si>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</si>
  <si>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</si>
  <si>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</si>
  <si>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</si>
  <si>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</si>
  <si>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</si>
  <si>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</si>
  <si>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</si>
  <si>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</si>
  <si>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</si>
  <si>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</si>
  <si>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</si>
  <si>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</si>
  <si>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</si>
  <si>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</si>
  <si>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</si>
  <si>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</si>
  <si>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</si>
  <si>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</si>
  <si>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</si>
  <si>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</si>
  <si>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</si>
  <si>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</si>
  <si>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</si>
  <si>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</si>
  <si>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</si>
  <si>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</si>
  <si>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</si>
  <si>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</si>
  <si>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</si>
  <si>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</si>
  <si>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</si>
  <si>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</si>
  <si>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</si>
  <si>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</si>
  <si>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</si>
  <si>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</si>
  <si>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</si>
  <si>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</si>
  <si>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</si>
  <si>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</si>
  <si>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</si>
  <si>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</si>
  <si>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</si>
  <si>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</si>
  <si>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</si>
  <si>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</si>
  <si>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</si>
  <si>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</si>
  <si>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</si>
  <si>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</si>
  <si>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</si>
  <si>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</si>
  <si>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</si>
  <si>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</si>
  <si>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</si>
  <si>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</si>
  <si>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</si>
  <si>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</si>
  <si>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</si>
  <si>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</si>
  <si>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</si>
  <si>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</si>
  <si>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</si>
  <si>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</si>
  <si>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</si>
  <si>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</si>
  <si>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</si>
  <si>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</si>
  <si>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</si>
  <si>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</si>
  <si>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</si>
  <si>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</si>
  <si>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</si>
  <si>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</si>
  <si>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</si>
  <si>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</si>
  <si>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</si>
  <si>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</si>
  <si>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</si>
  <si>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</si>
  <si>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</si>
  <si>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</si>
  <si>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</si>
  <si>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</si>
  <si>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</si>
  <si>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</si>
  <si>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</si>
  <si>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</si>
  <si>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</si>
  <si>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</si>
  <si>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</si>
  <si>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</si>
  <si>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</si>
  <si>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</si>
  <si>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</si>
  <si>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</si>
  <si>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</si>
  <si>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</si>
  <si>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</si>
  <si>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</si>
  <si>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</si>
  <si>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</si>
  <si>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</si>
  <si>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</si>
  <si>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</si>
  <si>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</si>
  <si>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</si>
  <si>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</si>
  <si>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</si>
  <si>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</si>
  <si>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</si>
  <si>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</si>
  <si>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</si>
  <si>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</si>
  <si>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</si>
  <si>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</si>
  <si>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</si>
  <si>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</si>
  <si>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</si>
  <si>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</si>
  <si>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</si>
  <si>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</si>
  <si>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</si>
  <si>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</si>
  <si>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</si>
  <si>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</si>
  <si>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</si>
  <si>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</si>
  <si>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</si>
  <si>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</si>
  <si>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</si>
  <si>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</si>
  <si>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</si>
  <si>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</si>
  <si>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</si>
  <si>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</si>
  <si>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</si>
  <si>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</si>
  <si>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</si>
  <si>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</si>
  <si>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</si>
  <si>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</si>
  <si>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</si>
  <si>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</si>
  <si>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</si>
  <si>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</si>
  <si>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</si>
  <si>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</si>
  <si>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</si>
  <si>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</si>
  <si>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</si>
  <si>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</si>
  <si>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</si>
  <si>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</si>
  <si>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</si>
  <si>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</si>
  <si>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</si>
  <si>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</si>
  <si>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</si>
  <si>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</si>
  <si>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</si>
  <si>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</si>
  <si>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</si>
  <si>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</si>
  <si>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</si>
  <si>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</si>
  <si>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</si>
  <si>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</si>
  <si>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</si>
  <si>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</si>
  <si>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</si>
  <si>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</si>
  <si>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</si>
  <si>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</si>
  <si>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</si>
  <si>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</si>
  <si>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</si>
  <si>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</si>
  <si>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</si>
  <si>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</si>
  <si>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</si>
  <si>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</si>
  <si>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</si>
  <si>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</si>
  <si>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</si>
  <si>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</si>
  <si>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</si>
  <si>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</si>
  <si>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</si>
  <si>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</si>
  <si>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</si>
  <si>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</si>
  <si>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</si>
  <si>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</si>
  <si>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</si>
  <si>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</si>
  <si>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</si>
  <si>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</si>
  <si>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</si>
  <si>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</si>
  <si>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</si>
  <si>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</si>
  <si>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</si>
  <si>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</si>
  <si>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</si>
  <si>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</si>
  <si>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</si>
  <si>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</si>
  <si>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</si>
  <si>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</si>
  <si>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</si>
  <si>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</si>
  <si>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</si>
  <si>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</si>
  <si>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</si>
  <si>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</si>
  <si>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</si>
  <si>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</si>
  <si>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</si>
  <si>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</si>
  <si>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</si>
  <si>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</si>
  <si>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</si>
  <si>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</si>
  <si>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</si>
  <si>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</si>
  <si>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</si>
  <si>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</si>
  <si>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</si>
  <si>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</si>
  <si>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</si>
  <si>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</si>
  <si>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</si>
  <si>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</si>
  <si>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</si>
  <si>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</si>
  <si>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</si>
  <si>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</si>
  <si>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</si>
  <si>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</si>
  <si>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</si>
  <si>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</si>
  <si>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</si>
  <si>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</si>
  <si>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</si>
  <si>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</si>
  <si>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</si>
  <si>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</si>
  <si>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</si>
  <si>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</si>
  <si>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</si>
  <si>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</si>
  <si>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</si>
  <si>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</si>
  <si>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</si>
  <si>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</si>
  <si>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</si>
  <si>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</si>
  <si>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</si>
  <si>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</si>
  <si>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</si>
  <si>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</si>
  <si>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</si>
  <si>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</si>
  <si>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</si>
  <si>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</si>
  <si>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</si>
  <si>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</si>
  <si>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</si>
  <si>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</si>
  <si>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</si>
  <si>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</si>
  <si>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</si>
  <si>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</si>
  <si>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</si>
  <si>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</si>
  <si>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</si>
  <si>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</si>
  <si>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</si>
  <si>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</si>
  <si>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</si>
  <si>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</si>
  <si>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</si>
  <si>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</si>
  <si>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</si>
  <si>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</si>
  <si>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</si>
  <si>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</si>
  <si>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</si>
  <si>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</si>
  <si>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</si>
  <si>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</si>
  <si>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</si>
  <si>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</si>
  <si>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</si>
  <si>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</si>
  <si>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</si>
  <si>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</si>
  <si>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</si>
  <si>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</si>
  <si>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</si>
  <si>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</si>
  <si>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</si>
  <si>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</si>
  <si>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</si>
  <si>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</si>
  <si>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</si>
  <si>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</si>
  <si>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</si>
  <si>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</si>
  <si>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</si>
  <si>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</si>
  <si>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</si>
  <si>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</si>
  <si>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</si>
  <si>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</si>
  <si>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</si>
  <si>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</si>
  <si>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</si>
  <si>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</si>
  <si>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</si>
  <si>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</si>
  <si>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</si>
  <si>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</si>
  <si>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</si>
  <si>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</si>
  <si>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</si>
  <si>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</si>
  <si>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</si>
  <si>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</si>
  <si>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</si>
  <si>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</si>
  <si>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</si>
  <si>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</si>
  <si>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</si>
  <si>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</si>
  <si>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</si>
  <si>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</si>
  <si>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</si>
  <si>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</si>
  <si>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</si>
  <si>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</si>
  <si>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</si>
  <si>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</si>
  <si>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</si>
  <si>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</si>
  <si>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</si>
  <si>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</si>
  <si>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</si>
  <si>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</si>
  <si>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</si>
  <si>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</si>
  <si>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</si>
  <si>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</si>
  <si>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</si>
  <si>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</si>
  <si>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</si>
  <si>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</si>
  <si>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</si>
  <si>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</si>
  <si>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</si>
  <si>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</si>
  <si>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</si>
  <si>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</si>
  <si>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</si>
  <si>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</si>
  <si>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</si>
  <si>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</si>
  <si>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</si>
  <si>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</si>
  <si>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</si>
  <si>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</si>
  <si>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</si>
  <si>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</si>
  <si>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</si>
  <si>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</si>
  <si>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</si>
  <si>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</si>
  <si>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</si>
  <si>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</si>
  <si>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</si>
  <si>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</si>
  <si>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</si>
  <si>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</si>
  <si>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</si>
  <si>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</si>
  <si>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</si>
  <si>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</si>
  <si>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</si>
  <si>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</si>
  <si>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</si>
  <si>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</si>
  <si>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</si>
  <si>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</si>
  <si>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</si>
  <si>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</si>
  <si>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</si>
  <si>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</si>
  <si>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</si>
  <si>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</si>
  <si>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</si>
  <si>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</si>
  <si>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</si>
  <si>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</si>
  <si>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</si>
  <si>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</si>
  <si>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</si>
  <si>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</si>
  <si>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</si>
  <si>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</si>
  <si>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</si>
  <si>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</si>
  <si>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</si>
  <si>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</si>
  <si>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</si>
  <si>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</si>
  <si>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</si>
  <si>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</si>
  <si>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</si>
  <si>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</si>
  <si>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</si>
  <si>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</si>
  <si>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</si>
  <si>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</si>
  <si>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</si>
  <si>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</si>
  <si>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</si>
  <si>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</si>
  <si>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</si>
  <si>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</si>
  <si>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</si>
  <si>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</si>
  <si>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</si>
  <si>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</si>
  <si>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</si>
  <si>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</si>
  <si>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</si>
  <si>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</si>
  <si>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</si>
  <si>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</si>
  <si>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</si>
  <si>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</si>
  <si>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</si>
  <si>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</si>
  <si>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</si>
  <si>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</si>
  <si>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</si>
  <si>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</si>
  <si>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</si>
  <si>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</si>
  <si>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</si>
  <si>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</si>
  <si>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</si>
  <si>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</si>
  <si>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</si>
  <si>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</si>
  <si>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</si>
  <si>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</si>
  <si>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</si>
  <si>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</si>
  <si>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</si>
  <si>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</si>
  <si>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</si>
  <si>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</si>
  <si>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</si>
  <si>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</si>
  <si>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</si>
  <si>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</si>
  <si>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</si>
  <si>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</si>
  <si>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</si>
  <si>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</si>
  <si>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</si>
  <si>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</si>
  <si>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</si>
  <si>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</si>
  <si>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</si>
  <si>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</si>
  <si>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</si>
  <si>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</si>
  <si>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</si>
  <si>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</si>
  <si>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</si>
  <si>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</si>
  <si>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</si>
  <si>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</si>
  <si>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</si>
  <si>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</si>
  <si>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</si>
  <si>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</si>
  <si>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</si>
  <si>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</si>
  <si>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</si>
  <si>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</si>
  <si>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</si>
  <si>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</si>
  <si>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</si>
  <si>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</si>
  <si>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</si>
  <si>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</si>
  <si>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</si>
  <si>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</si>
  <si>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</si>
  <si>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</si>
  <si>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</si>
  <si>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</si>
  <si>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</si>
  <si>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</si>
  <si>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</si>
  <si>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</si>
  <si>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</si>
  <si>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</si>
  <si>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</si>
  <si>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</si>
  <si>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</si>
  <si>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</si>
  <si>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</si>
  <si>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</si>
  <si>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</si>
  <si>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</si>
  <si>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</si>
  <si>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</si>
  <si>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</si>
  <si>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</si>
  <si>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</si>
  <si>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</si>
  <si>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</si>
  <si>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</si>
  <si>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</si>
  <si>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</si>
  <si>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</si>
  <si>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</si>
  <si>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</si>
  <si>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</si>
  <si>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</si>
  <si>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</si>
  <si>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</si>
  <si>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</si>
  <si>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</si>
  <si>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</si>
  <si>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</si>
  <si>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</si>
  <si>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</si>
  <si>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</si>
  <si>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</si>
  <si>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</si>
  <si>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</si>
  <si>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</si>
  <si>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</si>
  <si>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</si>
  <si>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</si>
  <si>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</si>
  <si>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</si>
  <si>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</si>
  <si>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</si>
  <si>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</si>
  <si>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</si>
  <si>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</si>
  <si>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</si>
  <si>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</si>
  <si>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</si>
  <si>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</si>
  <si>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</si>
  <si>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</si>
  <si>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</si>
  <si>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</si>
  <si>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</si>
  <si>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</si>
  <si>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</si>
  <si>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</si>
  <si>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</si>
  <si>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</si>
  <si>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</si>
  <si>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</si>
  <si>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</si>
  <si>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</si>
  <si>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</si>
  <si>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</si>
  <si>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</si>
  <si>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</si>
  <si>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</si>
  <si>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</si>
  <si>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</si>
  <si>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</si>
  <si>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</si>
  <si>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</si>
  <si>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</si>
  <si>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</si>
  <si>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</si>
  <si>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</si>
  <si>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</si>
  <si>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</si>
  <si>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</si>
  <si>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</si>
  <si>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</si>
  <si>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</si>
  <si>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</si>
  <si>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</si>
  <si>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</si>
  <si>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</si>
  <si>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</si>
  <si>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</si>
  <si>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</si>
  <si>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</si>
  <si>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</si>
  <si>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</si>
  <si>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</si>
  <si>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</si>
  <si>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</si>
  <si>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</si>
  <si>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</si>
  <si>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</si>
  <si>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</si>
  <si>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</si>
  <si>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</si>
  <si>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</si>
  <si>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</si>
  <si>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</si>
  <si>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</si>
  <si>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</si>
  <si>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</si>
  <si>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</si>
  <si>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</si>
  <si>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</si>
  <si>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</si>
  <si>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</si>
  <si>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</si>
  <si>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</si>
  <si>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</si>
  <si>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</si>
  <si>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</si>
  <si>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</si>
  <si>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</si>
  <si>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</si>
  <si>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</si>
  <si>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</si>
  <si>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</si>
  <si>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</si>
  <si>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</si>
  <si>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</si>
  <si>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</si>
  <si>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</si>
  <si>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</si>
  <si>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</si>
  <si>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</si>
  <si>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</si>
  <si>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</si>
  <si>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</si>
  <si>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</si>
  <si>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</si>
  <si>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</si>
  <si>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</si>
  <si>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</si>
  <si>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</si>
  <si>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</si>
  <si>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</si>
  <si>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</si>
  <si>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</si>
  <si>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</si>
  <si>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</si>
  <si>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</si>
  <si>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</si>
  <si>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</si>
  <si>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</si>
  <si>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</si>
  <si>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</si>
  <si>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</si>
  <si>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</si>
  <si>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</si>
  <si>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</si>
  <si>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</si>
  <si>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</si>
  <si>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</si>
  <si>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</si>
  <si>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</si>
  <si>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</si>
  <si>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</si>
  <si>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</si>
  <si>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</si>
  <si>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</si>
  <si>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</si>
  <si>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</si>
  <si>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</si>
  <si>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</si>
  <si>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</si>
  <si>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</si>
  <si>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</si>
  <si>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</si>
  <si>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</si>
  <si>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</si>
  <si>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</si>
  <si>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</si>
  <si>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</si>
  <si>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</si>
  <si>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</si>
  <si>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</si>
  <si>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</si>
  <si>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</si>
  <si>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</si>
  <si>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</si>
  <si>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</si>
  <si>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</si>
  <si>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</si>
  <si>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</si>
  <si>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</si>
  <si>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</si>
  <si>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</si>
  <si>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</si>
  <si>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</si>
  <si>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</si>
  <si>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</si>
  <si>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</si>
  <si>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</si>
  <si>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</si>
  <si>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</si>
  <si>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</si>
  <si>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</si>
  <si>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</si>
  <si>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</si>
  <si>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</si>
  <si>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</si>
  <si>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</si>
  <si>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</si>
  <si>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</si>
  <si>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</si>
  <si>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</si>
  <si>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</si>
  <si>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</si>
  <si>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</si>
  <si>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</si>
  <si>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</si>
  <si>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</si>
  <si>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</si>
  <si>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</si>
  <si>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</si>
  <si>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</si>
  <si>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</si>
  <si>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</si>
  <si>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</si>
  <si>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</si>
  <si>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</si>
  <si>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</si>
  <si>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</si>
  <si>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</si>
  <si>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</si>
  <si>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</si>
  <si>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</si>
  <si>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</si>
  <si>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</si>
  <si>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</si>
  <si>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</si>
  <si>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</si>
  <si>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</si>
  <si>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</si>
  <si>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</si>
  <si>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</si>
  <si>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</si>
  <si>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</si>
  <si>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</si>
  <si>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</si>
  <si>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</si>
  <si>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</si>
  <si>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</si>
  <si>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</si>
  <si>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</si>
  <si>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</si>
  <si>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</si>
  <si>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</si>
  <si>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</si>
  <si>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</si>
  <si>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</si>
  <si>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</si>
  <si>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</si>
  <si>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</si>
  <si>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</si>
  <si>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</si>
  <si>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</si>
  <si>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</si>
  <si>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</si>
  <si>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</si>
  <si>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</si>
  <si>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</si>
  <si>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</si>
  <si>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</si>
  <si>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</si>
  <si>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</si>
  <si>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</si>
  <si>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</si>
  <si>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</si>
  <si>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</si>
  <si>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</si>
  <si>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</si>
  <si>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</si>
  <si>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</si>
  <si>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</si>
  <si>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</si>
  <si>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</si>
  <si>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</si>
  <si>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</si>
  <si>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</si>
  <si>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</si>
  <si>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</si>
  <si>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</si>
  <si>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</si>
  <si>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</si>
  <si>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</si>
  <si>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</si>
  <si>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</si>
  <si>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</si>
  <si>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</si>
  <si>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</si>
  <si>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</si>
  <si>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</si>
  <si>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</si>
  <si>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</si>
  <si>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</si>
  <si>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</si>
  <si>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</si>
  <si>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</si>
  <si>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</si>
  <si>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</si>
  <si>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</si>
  <si>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</si>
  <si>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</si>
  <si>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</si>
  <si>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</si>
  <si>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</si>
  <si>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</si>
  <si>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</si>
  <si>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</si>
  <si>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</si>
  <si>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</si>
  <si>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</si>
  <si>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</si>
  <si>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</si>
  <si>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</si>
  <si>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</si>
  <si>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</si>
  <si>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</si>
  <si>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</si>
  <si>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</si>
  <si>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</si>
  <si>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</si>
  <si>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</si>
  <si>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</si>
  <si>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</si>
  <si>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</si>
  <si>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</si>
  <si>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</si>
  <si>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</si>
  <si>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</si>
  <si>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</si>
  <si>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</si>
  <si>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</si>
  <si>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</si>
  <si>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</si>
  <si>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</si>
  <si>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</si>
  <si>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</si>
  <si>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</si>
  <si>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</si>
  <si>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</si>
  <si>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</si>
  <si>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</si>
  <si>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</si>
  <si>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</si>
  <si>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</si>
  <si>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</si>
  <si>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</si>
  <si>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</si>
  <si>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</si>
  <si>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</si>
  <si>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</si>
  <si>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</si>
  <si>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</si>
  <si>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</si>
  <si>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</si>
  <si>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</si>
  <si>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</si>
  <si>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</si>
  <si>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</si>
  <si>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</si>
  <si>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</si>
  <si>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</si>
  <si>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</si>
  <si>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</si>
  <si>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</si>
  <si>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</si>
  <si>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</si>
  <si>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</si>
  <si>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</si>
  <si>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</si>
  <si>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</si>
  <si>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</si>
  <si>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</si>
  <si>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</si>
  <si>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</si>
  <si>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</si>
  <si>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</si>
  <si>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</si>
  <si>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</si>
  <si>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</si>
  <si>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</si>
  <si>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</si>
  <si>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</si>
  <si>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</si>
  <si>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</si>
  <si>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</si>
  <si>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</si>
  <si>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</si>
  <si>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</si>
  <si>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</si>
  <si>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</si>
  <si>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</si>
  <si>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</si>
  <si>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</si>
  <si>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</si>
  <si>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</si>
  <si>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</si>
  <si>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</si>
  <si>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</si>
  <si>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</si>
  <si>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</si>
  <si>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</si>
  <si>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</si>
  <si>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</si>
  <si>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</si>
  <si>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</si>
  <si>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</si>
  <si>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</si>
  <si>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</si>
  <si>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</si>
  <si>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</si>
  <si>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</si>
  <si>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</si>
  <si>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</si>
  <si>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</si>
  <si>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</si>
  <si>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</si>
  <si>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</si>
  <si>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</si>
  <si>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</si>
  <si>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</si>
  <si>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</si>
  <si>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</si>
  <si>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</si>
  <si>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</si>
  <si>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</si>
  <si>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</si>
  <si>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</si>
  <si>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</si>
  <si>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</si>
  <si>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</si>
  <si>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</si>
  <si>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</si>
  <si>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</si>
  <si>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</si>
  <si>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</si>
  <si>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</si>
  <si>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</si>
  <si>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</si>
  <si>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</si>
  <si>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</si>
  <si>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</si>
  <si>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</si>
  <si>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</si>
  <si>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</si>
  <si>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</si>
  <si>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</si>
  <si>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</si>
  <si>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</si>
  <si>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</si>
  <si>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</si>
  <si>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</si>
  <si>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</si>
  <si>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</si>
  <si>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</si>
  <si>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</si>
  <si>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</si>
  <si>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</si>
  <si>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</si>
  <si>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</si>
  <si>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</si>
  <si>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</si>
  <si>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</si>
  <si>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</si>
  <si>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</si>
  <si>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</si>
  <si>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</si>
  <si>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</si>
  <si>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</si>
  <si>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</si>
  <si>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</si>
  <si>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</si>
  <si>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</si>
  <si>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</si>
  <si>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</si>
  <si>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</si>
  <si>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</si>
  <si>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</si>
  <si>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</si>
  <si>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</si>
  <si>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</si>
  <si>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</si>
  <si>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</si>
  <si>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</si>
  <si>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</si>
  <si>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</si>
  <si>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</si>
  <si>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</si>
  <si>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</si>
  <si>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</si>
  <si>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</si>
  <si>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</si>
  <si>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</si>
  <si>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</si>
  <si>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</si>
  <si>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</si>
  <si>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</si>
  <si>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</si>
  <si>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</si>
  <si>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</si>
  <si>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</si>
  <si>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</si>
  <si>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</si>
  <si>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</si>
  <si>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</si>
  <si>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</si>
  <si>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</si>
  <si>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</si>
  <si>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</si>
  <si>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</si>
  <si>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</si>
  <si>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</si>
  <si>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</si>
  <si>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</si>
  <si>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</si>
  <si>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</si>
  <si>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</si>
  <si>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</si>
  <si>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</si>
  <si>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</si>
  <si>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</si>
  <si>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</si>
  <si>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</si>
  <si>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</si>
  <si>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</si>
  <si>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</si>
  <si>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</si>
  <si>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</si>
  <si>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</si>
  <si>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</si>
  <si>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</si>
  <si>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</si>
  <si>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</si>
  <si>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</si>
  <si>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</si>
  <si>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</si>
  <si>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</si>
  <si>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</si>
  <si>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</si>
  <si>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</si>
  <si>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</si>
  <si>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</si>
  <si>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</si>
  <si>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</si>
  <si>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</si>
  <si>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</si>
  <si>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</si>
  <si>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</si>
  <si>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</si>
  <si>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</si>
  <si>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</si>
  <si>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</si>
  <si>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</si>
  <si>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</si>
  <si>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</si>
  <si>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</si>
  <si>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</si>
  <si>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</si>
  <si>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</si>
  <si>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</si>
  <si>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</si>
  <si>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</si>
  <si>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</si>
  <si>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</si>
  <si>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</si>
  <si>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</si>
  <si>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</si>
  <si>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</si>
  <si>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</si>
  <si>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</si>
  <si>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</si>
  <si>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</si>
  <si>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</si>
  <si>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</si>
  <si>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</si>
  <si>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</si>
  <si>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</si>
  <si>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</si>
  <si>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</si>
  <si>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</si>
  <si>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</si>
  <si>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</si>
  <si>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</si>
  <si>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</si>
  <si>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</si>
  <si>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</si>
  <si>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</si>
  <si>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</si>
  <si>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</si>
  <si>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</si>
  <si>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</si>
  <si>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</si>
  <si>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</si>
  <si>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</si>
  <si>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</si>
  <si>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</si>
  <si>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</si>
  <si>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</si>
  <si>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</si>
  <si>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</si>
  <si>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</si>
  <si>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</si>
  <si>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</si>
  <si>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</si>
  <si>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</si>
  <si>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</si>
  <si>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</si>
  <si>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</si>
  <si>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</si>
  <si>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</si>
  <si>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</si>
  <si>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</si>
  <si>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</si>
  <si>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</si>
  <si>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</si>
  <si>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</si>
  <si>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</si>
  <si>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</si>
  <si>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</si>
  <si>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</si>
  <si>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</si>
  <si>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</si>
  <si>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</si>
  <si>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</si>
  <si>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</si>
  <si>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</si>
  <si>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</si>
  <si>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</si>
  <si>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</si>
  <si>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</si>
  <si>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</si>
  <si>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</si>
  <si>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</si>
  <si>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</si>
  <si>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</si>
  <si>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</si>
  <si>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</si>
  <si>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</si>
  <si>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</si>
  <si>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</si>
  <si>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</si>
  <si>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</si>
  <si>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</si>
  <si>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</si>
  <si>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</si>
  <si>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</si>
  <si>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</si>
  <si>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</si>
  <si>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</si>
  <si>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</si>
  <si>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</si>
  <si>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</si>
  <si>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</si>
  <si>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</si>
  <si>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</si>
  <si>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</si>
  <si>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</si>
  <si>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</si>
  <si>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</si>
  <si>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</si>
  <si>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</si>
  <si>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</si>
  <si>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</si>
  <si>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</si>
  <si>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</si>
  <si>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</si>
  <si>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</si>
  <si>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</si>
  <si>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</si>
  <si>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</si>
  <si>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</si>
  <si>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</si>
  <si>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</si>
  <si>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</si>
  <si>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</si>
  <si>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</si>
  <si>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</si>
  <si>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</si>
  <si>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</si>
  <si>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</si>
  <si>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</si>
  <si>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</si>
  <si>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</si>
  <si>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</si>
  <si>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</si>
  <si>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</si>
  <si>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</si>
  <si>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</si>
  <si>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</si>
  <si>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</si>
  <si>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</si>
  <si>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</si>
  <si>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</si>
  <si>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</si>
  <si>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</si>
  <si>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</si>
  <si>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</si>
  <si>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</si>
  <si>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</si>
  <si>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</si>
  <si>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</si>
  <si>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</si>
  <si>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</si>
  <si>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</si>
  <si>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</si>
  <si>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</si>
  <si>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</si>
  <si>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</si>
  <si>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</si>
  <si>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</si>
  <si>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</si>
  <si>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</si>
  <si>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</si>
  <si>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</si>
  <si>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</si>
  <si>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</si>
  <si>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</si>
  <si>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</si>
  <si>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</si>
  <si>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</si>
  <si>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</si>
  <si>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</si>
  <si>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</si>
  <si>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</si>
  <si>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</si>
  <si>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</si>
  <si>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</si>
  <si>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</si>
  <si>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</si>
  <si>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</si>
  <si>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</si>
  <si>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</si>
  <si>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</si>
  <si>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</si>
  <si>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</si>
  <si>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</si>
  <si>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</si>
  <si>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</si>
  <si>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</si>
  <si>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</si>
  <si>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</si>
  <si>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</si>
  <si>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</si>
  <si>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</si>
  <si>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</si>
  <si>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</si>
  <si>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</si>
  <si>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</si>
  <si>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</si>
  <si>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</si>
  <si>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</si>
  <si>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</si>
  <si>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</si>
  <si>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</si>
  <si>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</si>
  <si>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</si>
  <si>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</si>
  <si>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</si>
  <si>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</si>
  <si>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</si>
  <si>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</si>
  <si>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</si>
  <si>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</si>
  <si>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</si>
  <si>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</si>
  <si>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</si>
  <si>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</si>
  <si>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</si>
  <si>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</si>
  <si>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</si>
  <si>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</si>
  <si>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</si>
  <si>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</si>
  <si>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</si>
  <si>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</si>
  <si>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</si>
  <si>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</si>
  <si>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</si>
  <si>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</si>
  <si>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</si>
  <si>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</si>
  <si>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</si>
  <si>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</si>
  <si>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</si>
  <si>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</si>
  <si>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</si>
  <si>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</si>
  <si>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</si>
  <si>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</si>
  <si>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</si>
  <si>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</si>
  <si>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</si>
  <si>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</si>
  <si>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</si>
  <si>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</si>
  <si>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</si>
  <si>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</si>
  <si>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</si>
  <si>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</si>
  <si>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</si>
  <si>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</si>
  <si>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</si>
  <si>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</si>
  <si>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</si>
  <si>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</si>
  <si>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</si>
  <si>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</si>
  <si>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</si>
  <si>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</si>
  <si>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</si>
  <si>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</si>
  <si>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</si>
  <si>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</si>
  <si>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</si>
  <si>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</si>
  <si>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</si>
  <si>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</si>
  <si>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</si>
  <si>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</si>
  <si>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</si>
  <si>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</si>
  <si>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</si>
  <si>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</si>
  <si>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</si>
  <si>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</si>
  <si>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</si>
  <si>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</si>
  <si>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</si>
  <si>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</si>
  <si>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</si>
  <si>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</si>
  <si>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</si>
  <si>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</si>
  <si>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</si>
  <si>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</si>
  <si>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</si>
  <si>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</si>
  <si>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</si>
  <si>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</si>
  <si>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</si>
  <si>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</si>
  <si>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</si>
  <si>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</si>
  <si>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</si>
  <si>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</si>
  <si>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</si>
  <si>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</si>
  <si>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</si>
  <si>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</si>
  <si>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</si>
  <si>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</si>
  <si>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</si>
  <si>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</si>
  <si>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</si>
  <si>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</si>
  <si>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</si>
  <si>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</si>
  <si>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</si>
  <si>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</si>
  <si>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</si>
  <si>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</si>
  <si>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</si>
  <si>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</si>
  <si>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</si>
  <si>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</si>
  <si>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</si>
  <si>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</si>
  <si>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</si>
  <si>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</si>
  <si>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</si>
  <si>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</si>
  <si>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</si>
  <si>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</si>
  <si>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</si>
  <si>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</si>
  <si>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</si>
  <si>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</si>
  <si>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</si>
  <si>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</si>
  <si>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</si>
  <si>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</si>
  <si>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</si>
  <si>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</si>
  <si>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</si>
  <si>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</si>
  <si>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</si>
  <si>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</si>
  <si>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</si>
  <si>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</si>
  <si>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</si>
  <si>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</si>
  <si>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</si>
  <si>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</si>
  <si>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</si>
  <si>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</si>
  <si>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</si>
  <si>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</si>
  <si>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</si>
  <si>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</si>
  <si>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</si>
  <si>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</si>
  <si>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</si>
  <si>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</si>
  <si>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</si>
  <si>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</si>
  <si>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</si>
  <si>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</si>
  <si>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</si>
  <si>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</si>
  <si>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</si>
  <si>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</si>
  <si>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</si>
  <si>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</si>
  <si>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</si>
  <si>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</si>
  <si>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</si>
  <si>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</si>
  <si>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</si>
  <si>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</si>
  <si>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</si>
  <si>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</si>
  <si>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</si>
  <si>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</si>
  <si>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</si>
  <si>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</si>
  <si>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</si>
  <si>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</si>
  <si>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</si>
  <si>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</si>
  <si>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</si>
  <si>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</si>
  <si>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</si>
  <si>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</si>
  <si>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</si>
  <si>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</si>
  <si>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</si>
  <si>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</si>
  <si>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</si>
  <si>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</si>
  <si>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</si>
  <si>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</si>
  <si>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</si>
  <si>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</si>
  <si>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</si>
  <si>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</si>
  <si>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</si>
  <si>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</si>
  <si>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</si>
  <si>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</si>
  <si>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</si>
  <si>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</si>
  <si>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</si>
  <si>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</si>
  <si>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</si>
  <si>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</si>
  <si>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</si>
  <si>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</si>
  <si>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</si>
  <si>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</si>
  <si>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</si>
  <si>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</si>
  <si>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</si>
  <si>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</si>
  <si>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</si>
  <si>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</si>
  <si>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</si>
  <si>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</si>
  <si>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</si>
  <si>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</si>
  <si>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</si>
  <si>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</si>
  <si>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</si>
  <si>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</si>
  <si>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</si>
  <si>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</si>
  <si>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</si>
  <si>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</si>
  <si>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</si>
  <si>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</si>
  <si>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</si>
  <si>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</si>
  <si>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</si>
  <si>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</si>
  <si>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</si>
  <si>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</si>
  <si>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</si>
  <si>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</si>
  <si>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</si>
  <si>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</si>
  <si>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</si>
  <si>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</si>
  <si>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</si>
  <si>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</si>
  <si>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</si>
  <si>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</si>
  <si>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</si>
  <si>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</si>
  <si>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</si>
  <si>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</si>
  <si>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</si>
  <si>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</si>
  <si>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</si>
  <si>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</si>
  <si>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</si>
  <si>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</si>
  <si>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</si>
  <si>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</si>
  <si>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</si>
  <si>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</si>
  <si>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</si>
  <si>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</si>
  <si>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</si>
  <si>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</si>
  <si>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</si>
  <si>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</si>
  <si>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</si>
  <si>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</si>
  <si>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</si>
  <si>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</si>
  <si>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</si>
  <si>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</si>
  <si>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</si>
  <si>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</si>
  <si>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</si>
  <si>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</si>
  <si>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</si>
  <si>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</si>
  <si>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</si>
  <si>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</si>
  <si>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</si>
  <si>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</si>
  <si>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</si>
  <si>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</si>
  <si>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</si>
  <si>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</si>
  <si>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</si>
  <si>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</si>
  <si>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</si>
  <si>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</si>
  <si>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</si>
  <si>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</si>
  <si>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</si>
  <si>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</si>
  <si>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</si>
  <si>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</si>
  <si>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</si>
  <si>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</si>
  <si>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</si>
  <si>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</si>
  <si>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</si>
  <si>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</si>
  <si>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</si>
  <si>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</si>
  <si>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</si>
  <si>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</si>
  <si>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</si>
  <si>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</si>
  <si>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</si>
  <si>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</si>
  <si>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</si>
  <si>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</si>
  <si>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</si>
  <si>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</si>
  <si>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</si>
  <si>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</si>
  <si>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</si>
  <si>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</si>
  <si>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</si>
  <si>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</si>
  <si>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</si>
  <si>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</si>
  <si>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</si>
  <si>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</si>
  <si>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</si>
  <si>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</si>
  <si>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</si>
  <si>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</si>
  <si>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</si>
  <si>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</si>
  <si>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</si>
  <si>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</si>
  <si>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</si>
  <si>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</si>
  <si>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</si>
  <si>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</si>
  <si>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</si>
  <si>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</si>
  <si>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</si>
  <si>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</si>
  <si>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</si>
  <si>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</si>
  <si>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</si>
  <si>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</si>
  <si>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</si>
  <si>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</si>
  <si>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</si>
  <si>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</si>
  <si>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</si>
  <si>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</si>
  <si>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</si>
  <si>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</si>
  <si>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</si>
  <si>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</si>
  <si>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</si>
  <si>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</si>
  <si>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</si>
  <si>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</si>
  <si>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</si>
  <si>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</si>
  <si>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</si>
  <si>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</si>
  <si>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</si>
  <si>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</si>
  <si>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</si>
  <si>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</si>
  <si>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</si>
  <si>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</si>
  <si>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</si>
  <si>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</si>
  <si>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</si>
  <si>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</si>
  <si>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</si>
  <si>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</si>
  <si>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</si>
  <si>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</si>
  <si>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</si>
  <si>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</si>
  <si>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</si>
  <si>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</si>
  <si>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</si>
  <si>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</si>
  <si>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</si>
  <si>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</si>
  <si>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</si>
  <si>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</si>
  <si>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</si>
  <si>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</si>
  <si>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</si>
  <si>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</si>
  <si>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</si>
  <si>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</si>
  <si>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</si>
  <si>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</si>
  <si>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</si>
  <si>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</si>
  <si>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</si>
  <si>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</si>
  <si>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</si>
  <si>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</si>
  <si>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</si>
  <si>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</si>
  <si>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</si>
  <si>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</si>
  <si>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</si>
  <si>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</si>
  <si>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</si>
  <si>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</si>
  <si>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</si>
  <si>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</si>
  <si>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</si>
  <si>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</si>
  <si>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</si>
  <si>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</si>
  <si>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</si>
  <si>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</si>
  <si>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</si>
  <si>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</si>
  <si>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</si>
  <si>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</si>
  <si>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</si>
  <si>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</si>
  <si>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</si>
  <si>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</si>
  <si>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</si>
  <si>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</si>
  <si>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</si>
  <si>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</si>
  <si>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</si>
  <si>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</si>
  <si>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</si>
  <si>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</si>
  <si>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</si>
  <si>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</si>
  <si>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</si>
  <si>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</si>
  <si>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</si>
  <si>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</si>
  <si>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</si>
  <si>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</si>
  <si>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</si>
  <si>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</si>
  <si>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</si>
  <si>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</si>
  <si>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</si>
  <si>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</si>
  <si>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</si>
  <si>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</si>
  <si>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</si>
  <si>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</si>
  <si>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</si>
  <si>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</si>
  <si>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</si>
  <si>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</si>
  <si>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</si>
  <si>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</si>
  <si>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</si>
  <si>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</si>
  <si>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</si>
  <si>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</si>
  <si>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</si>
  <si>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</si>
  <si>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</si>
  <si>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</si>
  <si>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</si>
  <si>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</si>
  <si>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</si>
  <si>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</si>
  <si>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</si>
  <si>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</si>
  <si>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</si>
  <si>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</si>
  <si>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</si>
  <si>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</si>
  <si>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</si>
  <si>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</si>
  <si>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</si>
  <si>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</si>
  <si>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</si>
  <si>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</si>
  <si>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</si>
  <si>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</si>
  <si>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</si>
  <si>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</si>
  <si>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</si>
  <si>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</si>
  <si>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</si>
  <si>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</si>
  <si>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</si>
  <si>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</si>
  <si>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</si>
  <si>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</si>
  <si>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</si>
  <si>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</si>
  <si>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</si>
  <si>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</si>
  <si>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</si>
  <si>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</si>
  <si>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</si>
  <si>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</si>
  <si>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</si>
  <si>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</si>
  <si>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</si>
  <si>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</si>
  <si>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</si>
  <si>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</si>
  <si>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</si>
  <si>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</si>
  <si>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</si>
  <si>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</si>
  <si>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</si>
  <si>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</si>
  <si>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</si>
  <si>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</si>
  <si>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</si>
  <si>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</si>
  <si>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</si>
  <si>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</si>
  <si>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</si>
  <si>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</si>
  <si>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</si>
  <si>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</si>
  <si>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</si>
  <si>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</si>
  <si>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</si>
  <si>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</si>
  <si>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</si>
  <si>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</si>
  <si>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</si>
  <si>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</si>
  <si>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</si>
  <si>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</si>
  <si>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</si>
  <si>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</si>
  <si>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</si>
  <si>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</si>
  <si>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</si>
  <si>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</si>
  <si>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</si>
  <si>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</si>
  <si>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</si>
  <si>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</si>
  <si>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</si>
  <si>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</si>
  <si>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</si>
  <si>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</si>
  <si>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</si>
  <si>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</si>
  <si>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</si>
  <si>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</si>
  <si>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</si>
  <si>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</si>
  <si>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</si>
  <si>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</si>
  <si>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</si>
  <si>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</si>
  <si>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</si>
  <si>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</si>
  <si>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</si>
  <si>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</si>
  <si>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</si>
  <si>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</si>
  <si>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</si>
  <si>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</si>
  <si>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</si>
  <si>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</si>
  <si>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</si>
  <si>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</si>
  <si>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</si>
  <si>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</si>
  <si>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</si>
  <si>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</si>
  <si>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</si>
  <si>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</si>
  <si>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</si>
  <si>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</si>
  <si>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</si>
  <si>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</si>
  <si>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</si>
  <si>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</si>
  <si>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</si>
  <si>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</si>
  <si>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</si>
  <si>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</si>
  <si>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</si>
  <si>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</si>
  <si>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</si>
  <si>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</si>
  <si>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</si>
  <si>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</si>
  <si>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</si>
  <si>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</si>
  <si>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</si>
  <si>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</si>
  <si>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</si>
  <si>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</si>
  <si>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</si>
  <si>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</si>
  <si>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</si>
  <si>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</si>
  <si>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</si>
  <si>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</si>
  <si>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</si>
  <si>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</si>
  <si>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</si>
  <si>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</si>
  <si>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</si>
  <si>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</si>
  <si>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</si>
  <si>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</si>
  <si>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</si>
  <si>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</si>
  <si>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</si>
  <si>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</si>
  <si>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</si>
  <si>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</si>
  <si>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</si>
  <si>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</si>
  <si>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</si>
  <si>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</si>
  <si>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</si>
  <si>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</si>
  <si>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</si>
  <si>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</si>
  <si>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</si>
  <si>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</si>
  <si>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</si>
  <si>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</si>
  <si>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</si>
  <si>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</si>
  <si>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</si>
  <si>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</si>
  <si>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</si>
  <si>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</si>
  <si>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</si>
  <si>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</si>
  <si>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</si>
  <si>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</si>
  <si>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</si>
  <si>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</si>
  <si>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</si>
  <si>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</si>
  <si>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</si>
  <si>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</si>
  <si>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</si>
  <si>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</si>
  <si>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</si>
  <si>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</si>
  <si>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</si>
  <si>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</si>
  <si>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</si>
  <si>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</si>
  <si>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</si>
  <si>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</si>
  <si>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</si>
  <si>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</si>
  <si>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</si>
  <si>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</si>
  <si>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</si>
  <si>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</si>
  <si>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</si>
  <si>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</si>
  <si>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</si>
  <si>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</si>
  <si>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</si>
  <si>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</si>
  <si>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</si>
  <si>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</si>
  <si>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</si>
  <si>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</si>
  <si>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</si>
  <si>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</si>
  <si>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</si>
  <si>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</si>
  <si>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</si>
  <si>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</si>
  <si>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</si>
  <si>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</si>
  <si>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</si>
  <si>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</si>
  <si>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</si>
  <si>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</si>
  <si>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</si>
  <si>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</si>
  <si>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</si>
  <si>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</si>
  <si>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</si>
  <si>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</si>
  <si>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</si>
  <si>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</si>
  <si>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</si>
  <si>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</si>
  <si>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</si>
  <si>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</si>
  <si>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</si>
  <si>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</si>
  <si>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</si>
  <si>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</si>
  <si>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</si>
  <si>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</si>
  <si>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</si>
  <si>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</si>
  <si>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</si>
  <si>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</si>
  <si>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</si>
  <si>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</si>
  <si>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</si>
  <si>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</si>
  <si>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</si>
  <si>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</si>
  <si>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</si>
  <si>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</si>
  <si>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</si>
  <si>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</si>
  <si>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</si>
  <si>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</si>
  <si>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</si>
  <si>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</si>
  <si>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</si>
  <si>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</si>
  <si>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</si>
  <si>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</si>
  <si>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</si>
  <si>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</si>
  <si>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</si>
  <si>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</si>
  <si>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</si>
  <si>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</si>
  <si>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</si>
  <si>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</si>
  <si>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</si>
  <si>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</si>
  <si>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</si>
  <si>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</si>
  <si>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</si>
  <si>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</si>
  <si>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</si>
  <si>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</si>
  <si>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</si>
  <si>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</si>
  <si>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</si>
  <si>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</si>
  <si>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</si>
  <si>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</si>
  <si>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</si>
  <si>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</si>
  <si>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</si>
  <si>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</si>
  <si>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</si>
  <si>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</si>
  <si>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</si>
  <si>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</si>
  <si>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</si>
  <si>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</si>
  <si>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</si>
  <si>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</si>
  <si>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</si>
  <si>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</si>
  <si>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</si>
  <si>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</si>
  <si>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</si>
  <si>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</si>
  <si>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</si>
  <si>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</si>
  <si>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</si>
  <si>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</si>
  <si>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</si>
  <si>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</si>
  <si>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</si>
  <si>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</si>
  <si>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</si>
  <si>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</si>
  <si>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</si>
  <si>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</si>
  <si>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</si>
  <si>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</si>
  <si>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</si>
  <si>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</si>
  <si>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</si>
  <si>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</si>
  <si>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</si>
  <si>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</si>
  <si>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</si>
  <si>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</si>
  <si>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</si>
  <si>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</si>
  <si>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</si>
  <si>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</si>
  <si>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</si>
  <si>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</si>
  <si>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</si>
  <si>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</si>
  <si>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</si>
  <si>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</si>
  <si>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</si>
  <si>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</si>
  <si>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</si>
  <si>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</si>
  <si>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</si>
  <si>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</si>
  <si>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</si>
  <si>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</si>
  <si>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</si>
  <si>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</si>
  <si>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</si>
  <si>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</si>
  <si>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</si>
  <si>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</si>
  <si>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</si>
  <si>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</si>
  <si>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</si>
  <si>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</si>
  <si>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</si>
  <si>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</si>
  <si>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</si>
  <si>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</si>
  <si>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</si>
  <si>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</si>
  <si>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</si>
  <si>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</si>
  <si>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</si>
  <si>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</si>
  <si>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</si>
  <si>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</si>
  <si>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</si>
  <si>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</si>
  <si>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</si>
  <si>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</si>
  <si>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</si>
  <si>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</si>
  <si>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</si>
  <si>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</si>
  <si>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</si>
  <si>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</si>
  <si>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</si>
  <si>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</si>
  <si>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</si>
  <si>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</si>
  <si>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</si>
  <si>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</si>
  <si>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</si>
  <si>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</si>
  <si>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</si>
  <si>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</si>
  <si>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</si>
  <si>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</si>
  <si>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</si>
  <si>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</si>
  <si>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</si>
  <si>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</si>
  <si>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</si>
  <si>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</si>
  <si>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</si>
  <si>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</si>
  <si>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</si>
  <si>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</si>
  <si>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</si>
  <si>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</si>
  <si>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</si>
  <si>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</si>
  <si>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</si>
  <si>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</si>
  <si>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</si>
  <si>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</si>
  <si>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</si>
  <si>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</si>
  <si>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</si>
  <si>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</si>
  <si>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</si>
  <si>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</si>
  <si>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</si>
  <si>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</si>
  <si>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</si>
  <si>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</si>
  <si>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</si>
  <si>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</si>
  <si>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</si>
  <si>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</si>
  <si>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</si>
  <si>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</si>
  <si>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</si>
  <si>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</si>
  <si>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</si>
  <si>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</si>
  <si>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</si>
  <si>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</si>
  <si>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</si>
  <si>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</si>
  <si>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</si>
  <si>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</si>
  <si>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</si>
  <si>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</si>
  <si>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</si>
  <si>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</si>
  <si>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</si>
  <si>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</si>
  <si>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</si>
  <si>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</si>
  <si>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</si>
  <si>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</si>
  <si>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</si>
  <si>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</si>
  <si>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</si>
  <si>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</si>
  <si>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</si>
  <si>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</si>
  <si>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</si>
  <si>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</si>
  <si>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</si>
  <si>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</si>
  <si>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</si>
  <si>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</si>
  <si>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</si>
  <si>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</si>
  <si>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</si>
  <si>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</si>
  <si>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</si>
  <si>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</si>
  <si>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</si>
  <si>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</si>
  <si>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</si>
  <si>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</si>
  <si>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</si>
  <si>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</si>
  <si>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</si>
  <si>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</si>
  <si>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</si>
  <si>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</si>
  <si>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</si>
  <si>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</si>
  <si>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</si>
  <si>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</si>
  <si>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</si>
  <si>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</si>
  <si>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</si>
  <si>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</si>
  <si>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</si>
  <si>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</si>
  <si>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</si>
  <si>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</si>
  <si>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</si>
  <si>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</si>
  <si>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</si>
  <si>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</si>
  <si>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</si>
  <si>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</si>
  <si>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</si>
  <si>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</si>
  <si>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</si>
  <si>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</si>
  <si>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</si>
  <si>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</si>
  <si>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</si>
  <si>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</si>
  <si>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</si>
  <si>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</si>
  <si>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</si>
  <si>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</si>
  <si>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</si>
  <si>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</si>
  <si>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</si>
  <si>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</si>
  <si>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</si>
  <si>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</si>
  <si>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</si>
  <si>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</si>
  <si>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</si>
  <si>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</si>
  <si>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</si>
  <si>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</si>
  <si>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</si>
  <si>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</si>
  <si>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</si>
  <si>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</si>
  <si>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</si>
  <si>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</si>
  <si>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</si>
  <si>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</si>
  <si>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</si>
  <si>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</si>
  <si>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</si>
  <si>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</si>
  <si>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</si>
  <si>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</si>
  <si>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</si>
  <si>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</si>
  <si>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</si>
  <si>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</si>
  <si>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</si>
  <si>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</si>
  <si>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</si>
  <si>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</si>
  <si>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</si>
  <si>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</si>
  <si>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</si>
  <si>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</si>
  <si>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</si>
  <si>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</si>
  <si>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</si>
  <si>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</si>
  <si>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</si>
  <si>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</si>
  <si>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</si>
  <si>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</si>
  <si>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</si>
  <si>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</si>
  <si>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</si>
  <si>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</si>
  <si>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</si>
  <si>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</si>
  <si>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</si>
  <si>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</si>
  <si>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</si>
  <si>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</si>
  <si>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</si>
  <si>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</si>
  <si>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</si>
  <si>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</si>
  <si>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</si>
  <si>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</si>
  <si>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</si>
  <si>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</si>
  <si>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</si>
  <si>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</si>
  <si>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</si>
  <si>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</si>
  <si>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</si>
  <si>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</si>
  <si>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</si>
  <si>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</si>
  <si>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</si>
  <si>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</si>
  <si>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</si>
  <si>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</si>
  <si>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</si>
  <si>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</si>
  <si>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</si>
  <si>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</si>
  <si>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</si>
  <si>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</si>
  <si>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</si>
  <si>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</si>
  <si>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</si>
  <si>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</si>
  <si>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</si>
  <si>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</si>
  <si>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</si>
  <si>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</si>
  <si>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</si>
  <si>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</si>
  <si>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</si>
  <si>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</si>
  <si>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</si>
  <si>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</si>
  <si>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</si>
  <si>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</si>
  <si>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</si>
  <si>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</si>
  <si>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</si>
  <si>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</si>
  <si>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</si>
  <si>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</si>
  <si>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</si>
  <si>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</si>
  <si>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</si>
  <si>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</si>
  <si>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</si>
  <si>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</si>
  <si>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</si>
  <si>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</si>
  <si>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</si>
  <si>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</si>
  <si>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</si>
  <si>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</si>
  <si>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</si>
  <si>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</si>
  <si>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</si>
  <si>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</si>
  <si>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</si>
  <si>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</si>
  <si>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</si>
  <si>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</si>
  <si>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</si>
  <si>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</si>
  <si>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</si>
  <si>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</si>
  <si>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</si>
  <si>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</si>
  <si>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</si>
  <si>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</si>
  <si>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</si>
  <si>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</si>
  <si>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</si>
  <si>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</si>
  <si>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</si>
  <si>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</si>
  <si>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</si>
  <si>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</si>
  <si>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</si>
  <si>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</si>
  <si>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</si>
  <si>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</si>
  <si>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</si>
  <si>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</si>
  <si>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</si>
  <si>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</si>
  <si>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</si>
  <si>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</si>
  <si>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</si>
  <si>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</si>
  <si>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</si>
  <si>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</si>
  <si>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</si>
  <si>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</si>
  <si>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</si>
  <si>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</si>
  <si>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</si>
  <si>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</si>
  <si>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</si>
  <si>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</si>
  <si>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</si>
  <si>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</si>
  <si>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</si>
  <si>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</si>
  <si>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</si>
  <si>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</si>
  <si>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</si>
  <si>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</si>
  <si>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</si>
  <si>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</si>
  <si>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</si>
  <si>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</si>
  <si>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</si>
  <si>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</si>
  <si>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</si>
  <si>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</si>
  <si>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</si>
  <si>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</si>
  <si>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</si>
  <si>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</si>
  <si>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</si>
  <si>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</si>
  <si>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</si>
  <si>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</si>
  <si>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</si>
  <si>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</si>
  <si>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</si>
  <si>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</si>
  <si>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</si>
  <si>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</si>
  <si>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</si>
  <si>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</si>
  <si>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</si>
  <si>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</si>
  <si>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</si>
  <si>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</si>
  <si>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</si>
  <si>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</si>
  <si>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</si>
  <si>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</si>
  <si>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</si>
  <si>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</si>
  <si>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</si>
  <si>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</si>
  <si>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</si>
  <si>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</si>
  <si>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</si>
  <si>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</si>
  <si>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</si>
  <si>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</si>
  <si>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</si>
  <si>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</si>
  <si>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</si>
  <si>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</si>
  <si>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</si>
  <si>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</si>
  <si>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</si>
  <si>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</si>
  <si>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</si>
  <si>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</si>
  <si>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</si>
  <si>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</si>
  <si>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</si>
  <si>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</si>
  <si>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</si>
  <si>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</si>
  <si>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</si>
  <si>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</si>
  <si>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</si>
  <si>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</si>
  <si>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</si>
  <si>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</si>
  <si>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</si>
  <si>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</si>
  <si>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</si>
  <si>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</si>
  <si>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</si>
  <si>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</si>
  <si>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</si>
  <si>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</si>
  <si>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</si>
  <si>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</si>
  <si>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</si>
  <si>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</si>
  <si>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</si>
  <si>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</si>
  <si>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</si>
  <si>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</si>
  <si>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</si>
  <si>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</si>
  <si>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</si>
  <si>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</si>
  <si>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</si>
  <si>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</si>
  <si>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</si>
  <si>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</si>
  <si>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</si>
  <si>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</si>
  <si>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</si>
  <si>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</si>
  <si>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</si>
  <si>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</si>
  <si>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</si>
  <si>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</si>
  <si>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</si>
  <si>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</si>
  <si>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</si>
  <si>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</si>
  <si>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</si>
  <si>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</si>
  <si>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</si>
  <si>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</si>
  <si>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</si>
  <si>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</si>
  <si>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</si>
  <si>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</si>
  <si>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</si>
  <si>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</si>
  <si>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</si>
  <si>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</si>
  <si>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</si>
  <si>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</si>
  <si>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</si>
  <si>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</si>
  <si>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</si>
  <si>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</si>
  <si>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</si>
  <si>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</si>
  <si>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</si>
  <si>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</si>
  <si>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</si>
  <si>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</si>
  <si>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</si>
  <si>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</si>
  <si>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</si>
  <si>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</si>
  <si>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</si>
  <si>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</si>
  <si>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</si>
  <si>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</si>
  <si>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</si>
  <si>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</si>
  <si>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</si>
  <si>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</si>
  <si>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</si>
  <si>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</si>
  <si>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</si>
  <si>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</si>
  <si>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</si>
  <si>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</si>
  <si>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</si>
  <si>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</si>
  <si>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</si>
  <si>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</si>
  <si>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</si>
  <si>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</si>
  <si>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</si>
  <si>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</si>
  <si>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</si>
  <si>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</si>
  <si>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</si>
  <si>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</si>
  <si>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</si>
  <si>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</si>
  <si>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</si>
  <si>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</si>
  <si>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</si>
  <si>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</si>
  <si>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</si>
  <si>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</si>
  <si>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</si>
  <si>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</si>
  <si>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</si>
  <si>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</si>
  <si>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</si>
  <si>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</si>
  <si>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</si>
  <si>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</si>
  <si>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</si>
  <si>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</si>
  <si>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</si>
  <si>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</si>
  <si>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</si>
  <si>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</si>
  <si>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</si>
  <si>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</si>
  <si>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</si>
  <si>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</si>
  <si>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</si>
  <si>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</si>
  <si>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</si>
  <si>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</si>
  <si>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</si>
  <si>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</si>
  <si>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</si>
  <si>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</si>
  <si>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</si>
  <si>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</si>
  <si>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</si>
  <si>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</si>
  <si>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</si>
  <si>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</si>
  <si>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</si>
  <si>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</si>
  <si>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</si>
  <si>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</si>
  <si>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</si>
  <si>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</si>
  <si>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</si>
  <si>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</si>
  <si>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</si>
  <si>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</si>
  <si>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</si>
  <si>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</si>
  <si>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</si>
  <si>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</si>
  <si>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</si>
  <si>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</si>
  <si>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</si>
  <si>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</si>
  <si>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</si>
  <si>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</si>
  <si>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</si>
  <si>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</si>
  <si>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</si>
  <si>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</si>
  <si>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</si>
  <si>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</si>
  <si>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</si>
  <si>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</si>
  <si>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</si>
  <si>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</si>
  <si>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</si>
  <si>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</si>
  <si>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</si>
  <si>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</si>
  <si>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</si>
  <si>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</si>
  <si>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</si>
  <si>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</si>
  <si>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</si>
  <si>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</si>
  <si>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</si>
  <si>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</si>
  <si>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</si>
  <si>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</si>
  <si>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</si>
  <si>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</si>
  <si>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</si>
  <si>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</si>
  <si>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</si>
  <si>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</si>
  <si>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</si>
  <si>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</si>
  <si>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</si>
  <si>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</si>
  <si>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</si>
  <si>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</si>
  <si>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</si>
  <si>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</si>
  <si>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</si>
  <si>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</si>
  <si>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</si>
  <si>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</si>
  <si>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</si>
  <si>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</si>
  <si>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</si>
  <si>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</si>
  <si>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</si>
  <si>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</si>
  <si>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</si>
  <si>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</si>
  <si>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</si>
  <si>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</si>
  <si>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</si>
  <si>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</si>
  <si>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</si>
  <si>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</si>
  <si>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</si>
  <si>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</si>
  <si>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</si>
  <si>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</si>
  <si>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</si>
  <si>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</si>
  <si>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</si>
  <si>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</si>
  <si>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</si>
  <si>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</si>
  <si>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</si>
  <si>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</si>
  <si>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</si>
  <si>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</si>
  <si>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</si>
  <si>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</si>
  <si>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</si>
  <si>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</si>
  <si>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</si>
  <si>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</si>
  <si>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</si>
  <si>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</si>
  <si>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</si>
  <si>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</si>
  <si>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</si>
  <si>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</si>
  <si>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</si>
  <si>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</si>
  <si>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</si>
  <si>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</si>
  <si>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</si>
  <si>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</si>
  <si>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</si>
  <si>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</si>
  <si>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</si>
  <si>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</si>
  <si>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</si>
  <si>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</si>
  <si>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</si>
  <si>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</si>
  <si>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</si>
  <si>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</si>
  <si>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</si>
  <si>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</si>
  <si>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</si>
  <si>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</si>
  <si>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</si>
  <si>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</si>
  <si>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</si>
  <si>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</si>
  <si>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</si>
  <si>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</si>
  <si>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</si>
  <si>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</si>
  <si>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</si>
  <si>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</si>
  <si>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</si>
  <si>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</si>
  <si>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</si>
  <si>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</si>
  <si>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</si>
  <si>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</si>
  <si>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</si>
  <si>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</si>
  <si>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</si>
  <si>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</si>
  <si>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</si>
  <si>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</si>
  <si>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</si>
  <si>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</si>
  <si>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</si>
  <si>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</si>
  <si>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</si>
  <si>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</si>
  <si>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</si>
  <si>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</si>
  <si>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</si>
  <si>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</si>
  <si>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</si>
  <si>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</si>
  <si>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</si>
  <si>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</si>
  <si>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</si>
  <si>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</si>
  <si>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</si>
  <si>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</si>
  <si>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</si>
  <si>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</si>
  <si>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</si>
  <si>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</si>
  <si>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</si>
  <si>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</si>
  <si>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</si>
  <si>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</si>
  <si>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</si>
  <si>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</si>
  <si>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</si>
  <si>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</si>
  <si>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</si>
  <si>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</si>
  <si>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</si>
  <si>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</si>
  <si>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</si>
  <si>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</si>
  <si>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</si>
  <si>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</si>
  <si>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</si>
  <si>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</si>
  <si>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</si>
  <si>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</si>
  <si>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</si>
  <si>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</si>
  <si>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</si>
  <si>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</si>
  <si>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</si>
  <si>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</si>
  <si>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</si>
  <si>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</si>
  <si>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</si>
  <si>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</si>
  <si>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</si>
  <si>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</si>
  <si>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</si>
  <si>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</si>
  <si>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</si>
  <si>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</si>
  <si>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</si>
  <si>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</si>
  <si>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</si>
  <si>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</si>
  <si>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</si>
  <si>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</si>
  <si>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</si>
  <si>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</si>
  <si>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</si>
  <si>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</si>
  <si>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</si>
  <si>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</si>
  <si>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</si>
  <si>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</si>
  <si>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</si>
  <si>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</si>
  <si>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</si>
  <si>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</si>
  <si>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</si>
  <si>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</si>
  <si>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</si>
  <si>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</si>
  <si>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</si>
  <si>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</si>
  <si>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</si>
  <si>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</si>
  <si>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</si>
  <si>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</si>
  <si>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</si>
  <si>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</si>
  <si>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</si>
  <si>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</si>
  <si>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</si>
  <si>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</si>
  <si>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</si>
  <si>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</si>
  <si>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</si>
  <si>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</si>
  <si>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</si>
  <si>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</si>
  <si>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</si>
  <si>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</si>
  <si>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</si>
  <si>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</si>
  <si>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</si>
  <si>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</si>
  <si>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</si>
  <si>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</si>
  <si>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</si>
  <si>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</si>
  <si>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</si>
  <si>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</si>
  <si>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</si>
  <si>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</si>
  <si>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</si>
  <si>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</si>
  <si>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</si>
  <si>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</si>
  <si>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</si>
  <si>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</si>
  <si>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</si>
  <si>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</si>
  <si>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</si>
  <si>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</si>
  <si>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</si>
  <si>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</si>
  <si>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</si>
  <si>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</si>
  <si>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</si>
  <si>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</si>
  <si>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</si>
  <si>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</si>
  <si>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</si>
  <si>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</si>
  <si>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</si>
  <si>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</si>
  <si>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</si>
  <si>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</si>
  <si>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</si>
  <si>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</si>
  <si>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</si>
  <si>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</si>
  <si>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</si>
  <si>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</si>
  <si>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</si>
  <si>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</si>
  <si>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</si>
  <si>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</si>
  <si>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</si>
  <si>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</si>
  <si>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</si>
  <si>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</si>
  <si>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</si>
  <si>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</si>
  <si>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</si>
  <si>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</si>
  <si>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</si>
  <si>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</si>
  <si>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</si>
  <si>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</si>
  <si>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</si>
  <si>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</si>
  <si>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</si>
  <si>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</si>
  <si>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</si>
  <si>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</si>
  <si>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</si>
  <si>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</si>
  <si>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</si>
  <si>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</si>
  <si>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</si>
  <si>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</si>
  <si>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</si>
  <si>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</si>
  <si>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</si>
  <si>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</si>
  <si>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</si>
  <si>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</si>
  <si>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</si>
  <si>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</si>
  <si>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</si>
  <si>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</si>
  <si>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</si>
  <si>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</si>
  <si>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</si>
  <si>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</si>
  <si>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</si>
  <si>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</si>
  <si>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</si>
  <si>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</si>
  <si>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</si>
  <si>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</si>
  <si>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</si>
  <si>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</si>
  <si>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</si>
  <si>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</si>
  <si>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</si>
  <si>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</si>
  <si>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</si>
  <si>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</si>
  <si>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</si>
  <si>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</si>
  <si>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</si>
  <si>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</si>
  <si>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</si>
  <si>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</si>
  <si>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</si>
  <si>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</si>
  <si>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</si>
  <si>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</si>
  <si>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</si>
  <si>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</si>
  <si>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</si>
  <si>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</si>
  <si>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</si>
  <si>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</si>
  <si>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</si>
  <si>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</si>
  <si>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</si>
  <si>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</si>
  <si>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</si>
  <si>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</si>
  <si>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</si>
  <si>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</si>
  <si>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</si>
  <si>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</si>
  <si>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</si>
  <si>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</si>
  <si>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</si>
  <si>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</si>
  <si>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</si>
  <si>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</si>
  <si>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</si>
  <si>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</si>
  <si>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</si>
  <si>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</si>
  <si>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</si>
  <si>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</si>
  <si>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</si>
  <si>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</si>
  <si>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</si>
  <si>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</si>
  <si>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</si>
  <si>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</si>
  <si>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</si>
  <si>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</si>
  <si>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</si>
  <si>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</si>
  <si>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</si>
  <si>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</si>
  <si>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</si>
  <si>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</si>
  <si>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</si>
  <si>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</si>
  <si>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</si>
  <si>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</si>
  <si>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</si>
  <si>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</si>
  <si>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</si>
  <si>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</si>
  <si>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</si>
  <si>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</si>
  <si>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</si>
  <si>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</si>
  <si>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</si>
  <si>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</si>
  <si>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</si>
  <si>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</si>
  <si>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</si>
  <si>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</si>
  <si>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</si>
  <si>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</si>
  <si>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</si>
  <si>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</si>
  <si>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</si>
  <si>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</si>
  <si>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</si>
  <si>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</si>
  <si>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</si>
  <si>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</si>
  <si>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</si>
  <si>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</si>
  <si>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</si>
  <si>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</si>
  <si>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</si>
  <si>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</si>
  <si>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</si>
  <si>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</si>
  <si>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</si>
  <si>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</si>
  <si>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</si>
  <si>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</si>
  <si>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</si>
  <si>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</si>
  <si>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</si>
  <si>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</si>
  <si>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</si>
  <si>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</si>
  <si>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</si>
  <si>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</si>
  <si>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</si>
  <si>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</si>
  <si>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</si>
  <si>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</si>
  <si>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</si>
  <si>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</si>
  <si>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</si>
  <si>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</si>
  <si>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</si>
  <si>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</si>
  <si>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</si>
  <si>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</si>
  <si>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</si>
  <si>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</si>
  <si>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</si>
  <si>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</si>
  <si>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</si>
  <si>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</si>
  <si>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</si>
  <si>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</si>
  <si>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</si>
  <si>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</si>
  <si>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</si>
  <si>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</si>
  <si>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</si>
  <si>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</si>
  <si>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</si>
  <si>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</si>
  <si>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</si>
  <si>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</si>
  <si>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</si>
  <si>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</si>
  <si>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</si>
  <si>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</si>
  <si>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</si>
  <si>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</si>
  <si>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</si>
  <si>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</si>
  <si>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</si>
  <si>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</si>
  <si>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</si>
  <si>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</si>
  <si>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</si>
  <si>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</si>
  <si>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</si>
  <si>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</si>
  <si>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</si>
  <si>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</si>
  <si>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</si>
  <si>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</si>
  <si>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</si>
  <si>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</si>
  <si>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</si>
  <si>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</si>
  <si>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</si>
  <si>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</si>
  <si>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</si>
  <si>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</si>
  <si>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</si>
  <si>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</si>
  <si>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</si>
  <si>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</si>
  <si>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</si>
  <si>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</si>
  <si>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</si>
  <si>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</si>
  <si>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</si>
  <si>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</si>
  <si>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</si>
  <si>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</si>
  <si>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</si>
  <si>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</si>
  <si>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</si>
  <si>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</si>
  <si>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</si>
  <si>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</si>
  <si>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</si>
  <si>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</si>
  <si>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</si>
  <si>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</si>
  <si>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</si>
  <si>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</si>
  <si>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</si>
  <si>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</si>
  <si>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</si>
  <si>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</si>
  <si>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</si>
  <si>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</si>
  <si>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</si>
  <si>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</si>
  <si>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</si>
  <si>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</si>
  <si>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</si>
  <si>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</si>
  <si>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</si>
  <si>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</si>
  <si>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</si>
  <si>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</si>
  <si>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</si>
  <si>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</si>
  <si>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</si>
  <si>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</si>
  <si>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</si>
  <si>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</si>
  <si>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</si>
  <si>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</si>
  <si>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</si>
  <si>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</si>
  <si>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</si>
  <si>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</si>
  <si>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</si>
  <si>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</si>
  <si>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</si>
  <si>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</si>
  <si>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</si>
  <si>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</si>
  <si>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</si>
  <si>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</si>
  <si>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</si>
  <si>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</si>
  <si>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</si>
  <si>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</si>
  <si>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</si>
  <si>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</si>
  <si>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</si>
  <si>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</si>
  <si>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</si>
  <si>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</si>
  <si>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</si>
  <si>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</si>
  <si>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</si>
  <si>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</si>
  <si>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</si>
  <si>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</si>
  <si>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</si>
  <si>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</si>
  <si>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</si>
  <si>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</si>
  <si>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</si>
  <si>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</si>
  <si>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</si>
  <si>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</si>
  <si>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</si>
  <si>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</si>
  <si>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</si>
  <si>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</si>
  <si>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</si>
  <si>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</si>
  <si>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</si>
  <si>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</si>
  <si>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</si>
  <si>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</si>
  <si>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</si>
  <si>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</si>
  <si>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</si>
  <si>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</si>
  <si>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</si>
  <si>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</si>
  <si>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</si>
  <si>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</si>
  <si>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</si>
  <si>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</si>
  <si>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</si>
  <si>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</si>
  <si>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</si>
  <si>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</si>
  <si>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</si>
  <si>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</si>
  <si>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</si>
  <si>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</si>
  <si>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</si>
  <si>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</si>
  <si>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</si>
  <si>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</si>
  <si>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</si>
  <si>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</si>
  <si>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</si>
  <si>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</si>
  <si>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</si>
  <si>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</si>
  <si>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</si>
  <si>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</si>
  <si>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</si>
  <si>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</si>
  <si>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</si>
  <si>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</si>
  <si>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</si>
  <si>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</si>
  <si>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</si>
  <si>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</si>
  <si>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</si>
  <si>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</si>
  <si>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</si>
  <si>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</si>
  <si>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</si>
  <si>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</si>
  <si>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</si>
  <si>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</si>
  <si>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</si>
  <si>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</si>
  <si>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</si>
  <si>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</si>
  <si>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</si>
  <si>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</si>
  <si>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</si>
  <si>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</si>
  <si>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</si>
  <si>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</si>
  <si>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</si>
  <si>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</si>
  <si>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</si>
  <si>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</si>
  <si>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</si>
  <si>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</si>
  <si>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</si>
  <si>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</si>
  <si>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</si>
  <si>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</si>
  <si>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</si>
  <si>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</si>
  <si>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</si>
  <si>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</si>
  <si>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</si>
  <si>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</si>
  <si>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</si>
  <si>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</si>
  <si>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</si>
  <si>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</si>
  <si>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</si>
  <si>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</si>
  <si>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</si>
  <si>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</si>
  <si>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</si>
  <si>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</si>
  <si>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</si>
  <si>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</si>
  <si>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</si>
  <si>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</si>
  <si>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</si>
  <si>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</si>
  <si>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</si>
  <si>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</si>
  <si>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</si>
  <si>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</si>
  <si>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</si>
  <si>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</si>
  <si>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</si>
  <si>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</si>
  <si>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</si>
  <si>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</si>
  <si>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</si>
  <si>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</si>
  <si>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</si>
  <si>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</si>
  <si>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</si>
  <si>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</si>
  <si>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</si>
  <si>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</si>
  <si>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</si>
  <si>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</si>
  <si>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</si>
  <si>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</si>
  <si>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</si>
  <si>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</si>
  <si>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</si>
  <si>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</si>
  <si>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</si>
  <si>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</si>
  <si>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</si>
  <si>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</si>
  <si>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</si>
  <si>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</si>
  <si>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</si>
  <si>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</si>
  <si>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</si>
  <si>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</si>
  <si>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</si>
  <si>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</si>
  <si>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</si>
  <si>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</si>
  <si>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</si>
  <si>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</si>
  <si>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</si>
  <si>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</si>
  <si>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</si>
  <si>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</si>
  <si>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</si>
  <si>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</si>
  <si>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</si>
  <si>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</si>
  <si>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</si>
  <si>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</si>
  <si>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</si>
  <si>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</si>
  <si>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</si>
  <si>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</si>
  <si>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</si>
  <si>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</si>
  <si>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</si>
  <si>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</si>
  <si>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</si>
  <si>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</si>
  <si>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</si>
  <si>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</si>
  <si>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</si>
  <si>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</si>
  <si>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</si>
  <si>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</si>
  <si>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</si>
  <si>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</si>
  <si>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</si>
  <si>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</si>
  <si>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</si>
  <si>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</si>
  <si>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</si>
  <si>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</si>
  <si>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</si>
  <si>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</si>
  <si>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</si>
  <si>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</si>
  <si>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</si>
  <si>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</si>
  <si>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</si>
  <si>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</si>
  <si>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</si>
  <si>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</si>
  <si>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</si>
  <si>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</si>
  <si>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</si>
  <si>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</si>
  <si>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</si>
  <si>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</si>
  <si>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</si>
  <si>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</si>
  <si>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</si>
  <si>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</si>
  <si>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</si>
  <si>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</si>
  <si>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</si>
  <si>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</si>
  <si>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</si>
  <si>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</si>
  <si>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</si>
  <si>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</si>
  <si>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</si>
  <si>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</si>
  <si>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</si>
  <si>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</si>
  <si>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</si>
  <si>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</si>
  <si>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</si>
  <si>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</si>
  <si>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</si>
  <si>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</si>
  <si>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</si>
  <si>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</si>
  <si>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</si>
  <si>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</si>
  <si>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</si>
  <si>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</si>
  <si>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</si>
  <si>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</si>
  <si>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</si>
  <si>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</si>
  <si>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</si>
  <si>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</si>
  <si>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</si>
  <si>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</si>
  <si>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</si>
  <si>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</si>
  <si>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</si>
  <si>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</si>
  <si>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</si>
  <si>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</si>
  <si>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</si>
  <si>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</si>
  <si>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</si>
  <si>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</si>
  <si>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</si>
  <si>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</si>
  <si>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</si>
  <si>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</si>
  <si>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</si>
  <si>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</si>
  <si>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</si>
  <si>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</si>
  <si>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</si>
  <si>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</si>
  <si>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</si>
  <si>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</si>
  <si>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</si>
  <si>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</si>
  <si>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</si>
  <si>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</si>
  <si>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</si>
  <si>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</si>
  <si>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</si>
  <si>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</si>
  <si>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</si>
  <si>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</si>
  <si>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</si>
  <si>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</si>
  <si>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</si>
  <si>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</si>
  <si>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</si>
  <si>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</si>
  <si>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</si>
  <si>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</si>
  <si>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</si>
  <si>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</si>
  <si>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</si>
  <si>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</si>
  <si>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</si>
  <si>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</si>
  <si>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</si>
  <si>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</si>
  <si>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</si>
  <si>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</si>
  <si>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</si>
  <si>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</si>
  <si>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</si>
  <si>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</si>
  <si>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</si>
  <si>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</si>
  <si>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</si>
  <si>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</si>
  <si>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</si>
  <si>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</si>
  <si>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</si>
  <si>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</si>
  <si>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</si>
  <si>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</si>
  <si>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</si>
  <si>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</si>
  <si>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</si>
  <si>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</si>
  <si>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</si>
  <si>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</si>
  <si>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</si>
  <si>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</si>
  <si>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</si>
  <si>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</si>
  <si>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</si>
  <si>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</si>
  <si>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</si>
  <si>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</si>
  <si>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</si>
  <si>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</si>
  <si>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</si>
  <si>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</si>
  <si>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</si>
  <si>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</si>
  <si>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</si>
  <si>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</si>
  <si>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</si>
  <si>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</si>
  <si>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</si>
  <si>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</si>
  <si>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</si>
  <si>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</si>
  <si>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</si>
  <si>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</si>
  <si>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</si>
  <si>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</si>
  <si>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</si>
  <si>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</si>
  <si>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</si>
  <si>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</si>
  <si>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</si>
  <si>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</si>
  <si>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</si>
  <si>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</si>
  <si>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</si>
  <si>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</si>
  <si>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</si>
  <si>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</si>
  <si>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</si>
  <si>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</si>
  <si>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</si>
  <si>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</si>
  <si>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</si>
  <si>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</si>
  <si>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</si>
  <si>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</si>
  <si>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</si>
  <si>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</si>
  <si>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</si>
  <si>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</si>
  <si>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</si>
  <si>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</si>
  <si>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</si>
  <si>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</si>
  <si>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</si>
  <si>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</si>
  <si>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</si>
  <si>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</si>
  <si>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</si>
  <si>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</si>
  <si>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</si>
  <si>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</si>
  <si>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</si>
  <si>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</si>
  <si>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</si>
  <si>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</si>
  <si>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</si>
  <si>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</si>
  <si>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</si>
  <si>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</si>
  <si>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</si>
  <si>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</si>
  <si>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</si>
  <si>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</si>
  <si>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</si>
  <si>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</si>
  <si>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</si>
  <si>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</si>
  <si>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</si>
  <si>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</si>
  <si>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</si>
  <si>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</si>
  <si>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</si>
  <si>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</si>
  <si>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</si>
  <si>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</si>
  <si>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</si>
  <si>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</si>
  <si>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</si>
  <si>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</si>
  <si>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</si>
  <si>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</si>
  <si>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</si>
  <si>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</si>
  <si>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</si>
  <si>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</si>
  <si>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</si>
  <si>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</si>
  <si>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</si>
  <si>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</si>
  <si>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</si>
  <si>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</si>
  <si>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</si>
  <si>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</si>
  <si>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</si>
  <si>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</si>
  <si>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</si>
  <si>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</si>
  <si>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</si>
  <si>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</si>
  <si>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</si>
  <si>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</si>
  <si>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</si>
  <si>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</si>
  <si>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</si>
  <si>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</si>
  <si>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</si>
  <si>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</si>
  <si>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</si>
  <si>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</si>
  <si>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</si>
  <si>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</si>
  <si>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</si>
  <si>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</si>
  <si>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</si>
  <si>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</si>
  <si>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</si>
  <si>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</si>
  <si>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</si>
  <si>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</si>
  <si>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</si>
  <si>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</si>
  <si>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</si>
  <si>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</si>
  <si>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</si>
  <si>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</si>
  <si>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</si>
  <si>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</si>
  <si>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</si>
  <si>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</si>
  <si>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</si>
  <si>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</si>
  <si>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</si>
  <si>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</si>
  <si>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</si>
  <si>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</si>
  <si>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</si>
  <si>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</si>
  <si>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</si>
  <si>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</si>
  <si>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</si>
  <si>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</si>
  <si>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</si>
  <si>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</si>
  <si>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</si>
  <si>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</si>
  <si>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</si>
  <si>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</si>
  <si>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</si>
  <si>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</si>
  <si>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</si>
  <si>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</si>
  <si>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</si>
  <si>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</si>
  <si>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</si>
  <si>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</si>
  <si>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</si>
  <si>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</si>
  <si>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</si>
  <si>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</si>
  <si>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</si>
  <si>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</si>
  <si>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</si>
  <si>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</si>
  <si>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</si>
  <si>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</si>
  <si>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</si>
  <si>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</si>
  <si>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</si>
  <si>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</si>
  <si>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</si>
  <si>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</si>
  <si>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</si>
  <si>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</si>
  <si>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</si>
  <si>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</si>
  <si>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</si>
  <si>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</si>
  <si>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</si>
  <si>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</si>
  <si>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</si>
  <si>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</si>
  <si>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</si>
  <si>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</si>
  <si>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</si>
  <si>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</si>
  <si>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</si>
  <si>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</si>
  <si>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</si>
  <si>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</si>
  <si>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</si>
  <si>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</si>
  <si>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</si>
  <si>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</si>
  <si>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</si>
  <si>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</si>
  <si>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</si>
  <si>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</si>
  <si>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</si>
  <si>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</si>
  <si>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</si>
  <si>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</si>
  <si>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</si>
  <si>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</si>
  <si>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</si>
  <si>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</si>
  <si>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</si>
  <si>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</si>
  <si>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</si>
  <si>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</si>
  <si>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</si>
  <si>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</si>
  <si>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</si>
  <si>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</si>
  <si>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</si>
  <si>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</si>
  <si>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</si>
  <si>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</si>
  <si>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</si>
  <si>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</si>
  <si>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</si>
  <si>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</si>
  <si>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</si>
  <si>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</si>
  <si>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</si>
  <si>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</si>
  <si>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</si>
  <si>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</si>
  <si>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</si>
  <si>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</si>
  <si>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</si>
  <si>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</si>
  <si>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</si>
  <si>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</si>
  <si>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</si>
  <si>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</si>
  <si>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</si>
  <si>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</si>
  <si>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</si>
  <si>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</si>
  <si>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</si>
  <si>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</si>
  <si>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</si>
  <si>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</si>
  <si>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</si>
  <si>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</si>
  <si>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</si>
  <si>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</si>
  <si>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</si>
  <si>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</si>
  <si>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</si>
  <si>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</si>
  <si>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</si>
  <si>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</si>
  <si>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</si>
  <si>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</si>
  <si>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</si>
  <si>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</si>
  <si>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</si>
  <si>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</si>
  <si>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</si>
  <si>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</si>
  <si>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</si>
  <si>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</si>
  <si>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</si>
  <si>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</si>
  <si>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</si>
  <si>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</si>
  <si>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</si>
  <si>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</si>
  <si>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</si>
  <si>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</si>
  <si>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</si>
  <si>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</si>
  <si>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</si>
  <si>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</si>
  <si>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</si>
  <si>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</si>
  <si>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</si>
  <si>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</si>
  <si>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</si>
  <si>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</si>
  <si>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</si>
  <si>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</si>
  <si>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</si>
  <si>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</si>
  <si>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</si>
  <si>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</si>
  <si>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</si>
  <si>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</si>
  <si>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</si>
  <si>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</si>
  <si>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</si>
  <si>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</si>
  <si>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</si>
  <si>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</si>
  <si>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</si>
  <si>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</si>
  <si>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</si>
  <si>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</si>
  <si>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</si>
  <si>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</si>
  <si>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</si>
  <si>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</si>
  <si>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</si>
  <si>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</si>
  <si>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</si>
  <si>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</si>
  <si>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</si>
  <si>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</si>
  <si>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</si>
  <si>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</si>
  <si>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</si>
  <si>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</si>
  <si>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</si>
  <si>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</si>
  <si>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</si>
  <si>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</si>
  <si>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</si>
  <si>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</si>
  <si>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</si>
  <si>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</si>
  <si>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</si>
  <si>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</si>
  <si>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</si>
  <si>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</si>
  <si>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</si>
  <si>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</si>
  <si>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</si>
  <si>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</si>
  <si>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</si>
  <si>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</si>
  <si>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</si>
  <si>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</si>
  <si>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</si>
  <si>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</si>
  <si>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</si>
  <si>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</si>
  <si>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</si>
  <si>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</si>
  <si>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</si>
  <si>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</si>
  <si>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</si>
  <si>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</si>
  <si>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</si>
  <si>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</si>
  <si>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</si>
  <si>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</si>
  <si>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</si>
  <si>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</si>
  <si>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</si>
  <si>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</si>
  <si>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</si>
  <si>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</si>
  <si>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</si>
  <si>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</si>
  <si>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</si>
  <si>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</si>
  <si>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</si>
  <si>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</si>
  <si>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</si>
  <si>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</si>
  <si>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</si>
  <si>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</si>
  <si>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</si>
  <si>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</si>
  <si>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</si>
  <si>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</si>
  <si>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</si>
  <si>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</si>
  <si>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</si>
  <si>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</si>
  <si>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</si>
  <si>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</si>
  <si>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</si>
  <si>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</si>
  <si>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</si>
  <si>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</si>
  <si>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</si>
  <si>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</si>
  <si>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</si>
  <si>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</si>
  <si>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</si>
  <si>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</si>
  <si>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</si>
  <si>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</si>
  <si>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</si>
  <si>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</si>
  <si>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</si>
  <si>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</si>
  <si>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</si>
  <si>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</si>
  <si>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</si>
  <si>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</si>
  <si>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</si>
  <si>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</si>
  <si>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</si>
  <si>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</si>
  <si>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</si>
  <si>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</si>
  <si>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</si>
  <si>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</si>
  <si>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</si>
  <si>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</si>
  <si>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</si>
  <si>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</si>
  <si>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</si>
  <si>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</si>
  <si>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</si>
  <si>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</si>
  <si>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</si>
  <si>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</si>
  <si>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</si>
  <si>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</si>
  <si>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</si>
  <si>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</si>
  <si>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</si>
  <si>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</si>
  <si>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</si>
  <si>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</si>
  <si>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</si>
  <si>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</si>
  <si>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</si>
  <si>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</si>
  <si>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</si>
  <si>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</si>
  <si>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</si>
  <si>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</si>
  <si>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</si>
  <si>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</si>
  <si>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</si>
  <si>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</si>
  <si>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</si>
  <si>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</si>
  <si>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</si>
  <si>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</si>
  <si>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</si>
  <si>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</si>
  <si>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</si>
  <si>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</si>
  <si>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</si>
  <si>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</si>
  <si>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</si>
  <si>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</si>
  <si>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</si>
  <si>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</si>
  <si>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</si>
  <si>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</si>
  <si>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</si>
  <si>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</si>
  <si>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</si>
  <si>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</si>
  <si>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</si>
  <si>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</si>
  <si>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</si>
  <si>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</si>
  <si>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</si>
  <si>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</si>
  <si>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</si>
  <si>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</si>
  <si>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</si>
  <si>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</si>
  <si>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</si>
  <si>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</si>
  <si>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</si>
  <si>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</si>
  <si>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</si>
  <si>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</si>
  <si>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</si>
  <si>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</si>
  <si>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</si>
  <si>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</si>
  <si>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</si>
  <si>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</si>
  <si>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</si>
  <si>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</si>
  <si>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</si>
  <si>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</si>
  <si>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</si>
  <si>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</si>
  <si>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</si>
  <si>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</si>
  <si>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</si>
  <si>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</si>
  <si>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</si>
  <si>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</si>
  <si>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</si>
  <si>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</si>
  <si>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</si>
  <si>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</si>
  <si>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</si>
  <si>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</si>
  <si>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</si>
  <si>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</si>
  <si>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</si>
  <si>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</si>
  <si>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</si>
  <si>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</si>
  <si>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</si>
  <si>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</si>
  <si>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</si>
  <si>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</si>
  <si>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</si>
  <si>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</si>
  <si>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</si>
  <si>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</si>
  <si>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</si>
  <si>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</si>
  <si>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</si>
  <si>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</si>
  <si>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</si>
  <si>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</si>
  <si>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</si>
  <si>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</si>
  <si>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</si>
  <si>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</si>
  <si>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</si>
  <si>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</si>
  <si>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</si>
  <si>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</si>
  <si>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</si>
  <si>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</si>
  <si>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</si>
  <si>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</si>
  <si>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</si>
  <si>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</si>
  <si>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</si>
  <si>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</si>
  <si>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</si>
  <si>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</si>
  <si>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</si>
  <si>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</si>
  <si>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</si>
  <si>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</si>
  <si>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</si>
  <si>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</si>
  <si>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</si>
  <si>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</si>
  <si>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</si>
  <si>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</si>
  <si>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</si>
  <si>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</si>
  <si>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</si>
  <si>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</si>
  <si>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</si>
  <si>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</si>
  <si>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</si>
  <si>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</si>
  <si>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</si>
  <si>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</si>
  <si>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</si>
  <si>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</si>
  <si>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</si>
  <si>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</si>
  <si>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</si>
  <si>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</si>
  <si>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</si>
  <si>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</si>
  <si>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</si>
  <si>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</si>
  <si>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</si>
  <si>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</si>
  <si>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</si>
  <si>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</si>
  <si>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</si>
  <si>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</si>
  <si>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</si>
  <si>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</si>
  <si>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</si>
  <si>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</si>
  <si>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</si>
  <si>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</si>
  <si>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</si>
  <si>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</si>
  <si>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</si>
  <si>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</si>
  <si>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</si>
  <si>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</si>
  <si>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</si>
  <si>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</si>
  <si>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</si>
  <si>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</si>
  <si>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</si>
  <si>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</si>
  <si>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</si>
  <si>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</si>
  <si>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</si>
  <si>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</si>
  <si>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</si>
  <si>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</si>
  <si>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</si>
  <si>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</si>
  <si>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</si>
  <si>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</si>
  <si>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</si>
  <si>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</si>
  <si>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</si>
  <si>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</si>
  <si>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</si>
  <si>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</si>
  <si>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</si>
  <si>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</si>
  <si>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</si>
  <si>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</si>
  <si>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</si>
  <si>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</si>
  <si>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</si>
  <si>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</si>
  <si>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</si>
  <si>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</si>
  <si>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</si>
  <si>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</si>
  <si>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</si>
  <si>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</si>
  <si>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</si>
  <si>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</si>
  <si>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</si>
  <si>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</si>
  <si>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</si>
  <si>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</si>
  <si>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</si>
  <si>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</si>
  <si>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</si>
  <si>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</si>
  <si>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</si>
  <si>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</si>
  <si>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</si>
  <si>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</si>
  <si>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</si>
  <si>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</si>
  <si>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</si>
  <si>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</si>
  <si>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</si>
  <si>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</si>
  <si>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</si>
  <si>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</si>
  <si>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</si>
  <si>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</si>
  <si>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</si>
  <si>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</si>
  <si>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</si>
  <si>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</si>
  <si>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</si>
  <si>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</si>
  <si>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</si>
  <si>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</si>
  <si>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</si>
  <si>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</si>
  <si>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</si>
  <si>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</si>
  <si>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</si>
  <si>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</si>
  <si>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</si>
  <si>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</si>
  <si>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</si>
  <si>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</si>
  <si>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</si>
  <si>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</si>
  <si>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</si>
  <si>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</si>
  <si>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</si>
  <si>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</si>
  <si>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</si>
  <si>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</si>
  <si>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</si>
  <si>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</si>
  <si>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</si>
  <si>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</si>
  <si>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</si>
  <si>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</si>
  <si>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</si>
  <si>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</si>
  <si>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</si>
  <si>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</si>
  <si>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</si>
  <si>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</si>
  <si>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</si>
  <si>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</si>
  <si>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</si>
  <si>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</si>
  <si>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</si>
  <si>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</si>
  <si>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</si>
  <si>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</si>
  <si>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</si>
  <si>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</si>
  <si>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</si>
  <si>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</si>
  <si>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</si>
  <si>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</si>
  <si>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</si>
  <si>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</si>
  <si>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</si>
  <si>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</si>
  <si>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</si>
  <si>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</si>
  <si>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</si>
  <si>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</si>
  <si>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</si>
  <si>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</si>
  <si>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</si>
  <si>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</si>
  <si>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</si>
  <si>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</si>
  <si>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</si>
  <si>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</si>
  <si>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</si>
  <si>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</si>
  <si>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</si>
  <si>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</si>
  <si>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</si>
  <si>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</si>
  <si>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</si>
  <si>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</si>
  <si>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</si>
  <si>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</si>
  <si>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</si>
  <si>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</si>
  <si>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</si>
  <si>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</si>
  <si>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</si>
  <si>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</si>
  <si>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</si>
  <si>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</si>
  <si>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</si>
  <si>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</si>
  <si>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</si>
  <si>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</si>
  <si>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</si>
  <si>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</si>
  <si>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</si>
  <si>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</si>
  <si>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</si>
  <si>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</si>
  <si>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</si>
  <si>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</si>
  <si>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</si>
  <si>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</si>
  <si>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</si>
  <si>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</si>
  <si>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</si>
  <si>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</si>
  <si>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</si>
  <si>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</si>
  <si>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</si>
  <si>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</si>
  <si>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</si>
  <si>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</si>
  <si>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</si>
  <si>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</si>
  <si>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</si>
  <si>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</si>
  <si>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</si>
  <si>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</si>
  <si>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</si>
  <si>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</si>
  <si>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</si>
  <si>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</si>
  <si>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</si>
  <si>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</si>
  <si>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</si>
  <si>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</si>
  <si>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</si>
  <si>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</si>
  <si>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</si>
  <si>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</si>
  <si>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</si>
  <si>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</si>
  <si>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</si>
  <si>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</si>
  <si>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</si>
  <si>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</si>
  <si>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</si>
  <si>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</si>
  <si>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</si>
  <si>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</si>
  <si>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</si>
  <si>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</si>
  <si>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</si>
  <si>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</si>
  <si>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</si>
  <si>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</si>
  <si>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</si>
  <si>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</si>
  <si>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</si>
  <si>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</si>
  <si>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</si>
  <si>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</si>
  <si>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</si>
  <si>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</si>
  <si>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</si>
  <si>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</si>
  <si>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</si>
  <si>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</si>
  <si>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</si>
  <si>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</si>
  <si>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</si>
  <si>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</si>
  <si>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</si>
  <si>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</si>
  <si>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</si>
  <si>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</si>
  <si>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</si>
  <si>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</si>
  <si>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</si>
  <si>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</si>
  <si>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</si>
  <si>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</si>
  <si>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</si>
  <si>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</si>
  <si>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</si>
  <si>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</si>
  <si>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</si>
  <si>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</si>
  <si>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</si>
  <si>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</si>
  <si>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</si>
  <si>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</si>
  <si>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</si>
  <si>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</si>
  <si>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</si>
  <si>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</si>
  <si>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</si>
  <si>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</si>
  <si>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</si>
  <si>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</si>
  <si>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</si>
  <si>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</si>
  <si>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</si>
  <si>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</si>
  <si>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</si>
  <si>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</si>
  <si>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</si>
  <si>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</si>
  <si>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</si>
  <si>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</si>
  <si>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</si>
  <si>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</si>
  <si>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</si>
  <si>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</si>
  <si>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</si>
  <si>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</si>
  <si>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</si>
  <si>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</si>
  <si>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</si>
  <si>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</si>
  <si>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</si>
  <si>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</si>
  <si>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</si>
  <si>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</si>
  <si>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</si>
  <si>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</si>
  <si>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</si>
  <si>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</si>
  <si>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</si>
  <si>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</si>
  <si>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</si>
  <si>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</si>
  <si>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</si>
  <si>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</si>
  <si>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</si>
  <si>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</si>
  <si>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</si>
  <si>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</si>
  <si>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</si>
  <si>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</si>
  <si>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</si>
  <si>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</si>
  <si>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</si>
  <si>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</si>
  <si>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</si>
  <si>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</si>
  <si>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</si>
  <si>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</si>
  <si>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</si>
  <si>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</si>
  <si>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</si>
  <si>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</si>
  <si>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</si>
  <si>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</si>
  <si>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</si>
  <si>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</si>
  <si>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</si>
  <si>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</si>
  <si>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</si>
  <si>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</si>
  <si>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</si>
  <si>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</si>
  <si>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</si>
  <si>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</si>
  <si>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</si>
  <si>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</si>
  <si>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</si>
  <si>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</si>
  <si>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</si>
  <si>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</si>
  <si>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</si>
  <si>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</si>
  <si>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</si>
  <si>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</si>
  <si>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</si>
  <si>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</si>
  <si>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</si>
  <si>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</si>
  <si>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</si>
  <si>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</si>
  <si>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</si>
  <si>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</si>
  <si>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</si>
  <si>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</si>
  <si>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</si>
  <si>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</si>
  <si>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</si>
  <si>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</si>
  <si>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</si>
  <si>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</si>
  <si>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</si>
  <si>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</si>
  <si>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</si>
  <si>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</si>
  <si>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</si>
  <si>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</si>
  <si>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</si>
  <si>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</si>
  <si>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</si>
  <si>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</si>
  <si>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</si>
  <si>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</si>
  <si>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</si>
  <si>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</si>
  <si>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</si>
  <si>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</si>
  <si>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</si>
  <si>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</si>
  <si>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</si>
  <si>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</si>
  <si>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</si>
  <si>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</si>
  <si>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</si>
  <si>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</si>
  <si>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</si>
  <si>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</si>
  <si>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</si>
  <si>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</si>
  <si>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</si>
  <si>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</si>
  <si>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</si>
  <si>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</si>
  <si>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</si>
  <si>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</si>
  <si>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</si>
  <si>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</si>
  <si>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</si>
  <si>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</si>
  <si>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</si>
  <si>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</si>
  <si>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</si>
  <si>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</si>
  <si>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</si>
  <si>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</si>
  <si>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</si>
  <si>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</si>
  <si>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</si>
  <si>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</si>
  <si>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</si>
  <si>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</si>
  <si>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</si>
  <si>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</si>
  <si>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</si>
  <si>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</si>
  <si>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</si>
  <si>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</si>
  <si>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</si>
  <si>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</si>
  <si>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</si>
  <si>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</si>
  <si>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</si>
  <si>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</si>
  <si>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</si>
  <si>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</si>
  <si>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</si>
  <si>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</si>
  <si>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</si>
  <si>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</si>
  <si>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</si>
  <si>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</si>
  <si>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</si>
  <si>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</si>
  <si>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</si>
  <si>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</si>
  <si>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</si>
  <si>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</si>
  <si>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</si>
  <si>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</si>
  <si>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</si>
  <si>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</si>
  <si>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</si>
  <si>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</si>
  <si>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</si>
  <si>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</si>
  <si>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</si>
  <si>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</si>
  <si>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</si>
  <si>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</si>
  <si>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</si>
  <si>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</si>
  <si>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</si>
  <si>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</si>
  <si>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</si>
  <si>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</si>
  <si>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</si>
  <si>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</si>
  <si>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</si>
  <si>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</si>
  <si>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</si>
  <si>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</si>
  <si>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</si>
  <si>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</si>
  <si>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</si>
  <si>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</si>
  <si>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</si>
  <si>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</si>
  <si>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</si>
  <si>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</si>
  <si>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</si>
  <si>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</si>
  <si>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</si>
  <si>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</si>
  <si>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</si>
  <si>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</si>
  <si>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</si>
  <si>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</si>
  <si>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</si>
  <si>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</si>
  <si>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</si>
  <si>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</si>
  <si>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</si>
  <si>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</si>
  <si>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</si>
  <si>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</si>
  <si>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</si>
  <si>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</si>
  <si>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</si>
  <si>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</si>
  <si>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</si>
  <si>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</si>
  <si>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</si>
  <si>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</si>
  <si>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</si>
  <si>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</si>
  <si>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</si>
  <si>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</si>
  <si>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</si>
  <si>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</si>
  <si>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</si>
  <si>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</si>
  <si>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</si>
  <si>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</si>
  <si>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</si>
  <si>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</si>
  <si>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</si>
  <si>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</si>
  <si>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</si>
  <si>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</si>
  <si>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</si>
  <si>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</si>
  <si>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</si>
  <si>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</si>
  <si>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</si>
  <si>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</si>
  <si>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</si>
  <si>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</si>
  <si>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</si>
  <si>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</si>
  <si>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</si>
  <si>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</si>
  <si>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</si>
  <si>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</si>
  <si>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</si>
  <si>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</si>
  <si>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</si>
  <si>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</si>
  <si>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</si>
  <si>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</si>
  <si>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</si>
  <si>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</si>
  <si>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</si>
  <si>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</si>
  <si>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</si>
  <si>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</si>
  <si>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</si>
  <si>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</si>
  <si>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</si>
  <si>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</si>
  <si>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</si>
  <si>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</si>
  <si>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</si>
  <si>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</si>
  <si>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</si>
  <si>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</si>
  <si>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</si>
  <si>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</si>
  <si>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</si>
  <si>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</si>
  <si>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</si>
  <si>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</si>
  <si>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</si>
  <si>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</si>
  <si>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</si>
  <si>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</si>
  <si>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</si>
  <si>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</si>
  <si>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</si>
  <si>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</si>
  <si>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</si>
  <si>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</si>
  <si>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</si>
  <si>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</si>
  <si>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</si>
  <si>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</si>
  <si>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</si>
  <si>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</si>
  <si>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</si>
  <si>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</si>
  <si>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</si>
  <si>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</si>
  <si>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</si>
  <si>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</si>
  <si>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</si>
  <si>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</si>
  <si>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</si>
  <si>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</si>
  <si>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</si>
  <si>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</si>
  <si>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</si>
  <si>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</si>
  <si>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</si>
  <si>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</si>
  <si>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</si>
  <si>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</si>
  <si>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</si>
  <si>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</si>
  <si>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</si>
  <si>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</si>
  <si>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</si>
  <si>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</si>
  <si>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</si>
  <si>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</si>
  <si>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</si>
  <si>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</si>
  <si>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</si>
  <si>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</si>
  <si>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</si>
  <si>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</si>
  <si>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</si>
  <si>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</si>
  <si>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</si>
  <si>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</si>
  <si>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</si>
  <si>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</si>
  <si>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</si>
  <si>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</si>
  <si>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</si>
  <si>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</si>
  <si>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</si>
  <si>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</si>
  <si>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</si>
  <si>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</si>
  <si>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</si>
  <si>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</si>
  <si>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</si>
  <si>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</si>
  <si>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</si>
  <si>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</si>
  <si>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</si>
  <si>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</si>
  <si>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</si>
  <si>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</si>
  <si>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</si>
  <si>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</si>
  <si>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</si>
  <si>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</si>
  <si>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</si>
  <si>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</si>
  <si>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</si>
  <si>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</si>
  <si>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</si>
  <si>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</si>
  <si>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</si>
  <si>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</si>
  <si>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</si>
  <si>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</si>
  <si>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</si>
  <si>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</si>
  <si>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</si>
  <si>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</si>
  <si>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</si>
  <si>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</si>
  <si>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</si>
  <si>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</si>
  <si>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</si>
  <si>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</si>
  <si>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</si>
  <si>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</si>
  <si>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</si>
  <si>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</si>
  <si>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</si>
  <si>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</si>
  <si>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</si>
  <si>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</si>
  <si>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</si>
  <si>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</si>
  <si>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</si>
  <si>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</si>
  <si>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</si>
  <si>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</si>
  <si>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</si>
  <si>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</si>
  <si>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</si>
  <si>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</si>
  <si>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</si>
  <si>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</si>
  <si>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</si>
  <si>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</si>
  <si>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</si>
  <si>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</si>
  <si>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</si>
  <si>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</si>
  <si>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</si>
  <si>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</si>
  <si>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</si>
  <si>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</si>
  <si>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</si>
  <si>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</si>
  <si>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</si>
  <si>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</si>
  <si>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</si>
  <si>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</si>
  <si>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</si>
  <si>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</si>
  <si>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</si>
  <si>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</si>
  <si>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</si>
  <si>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</si>
  <si>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</si>
  <si>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</si>
  <si>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</si>
  <si>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</si>
  <si>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</si>
  <si>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</si>
  <si>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</si>
  <si>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</si>
  <si>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</si>
  <si>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</si>
  <si>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</si>
  <si>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</si>
  <si>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</si>
  <si>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</si>
  <si>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</si>
  <si>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</si>
  <si>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</si>
  <si>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</si>
  <si>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</si>
  <si>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</si>
  <si>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</si>
  <si>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</si>
  <si>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</si>
  <si>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</si>
  <si>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</si>
  <si>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</si>
  <si>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</si>
  <si>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</si>
  <si>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</si>
  <si>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</si>
  <si>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</si>
  <si>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</si>
  <si>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</si>
  <si>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</si>
  <si>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</si>
  <si>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</si>
  <si>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</si>
  <si>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</si>
  <si>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</si>
  <si>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</si>
  <si>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</si>
  <si>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</si>
  <si>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</si>
  <si>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</si>
  <si>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</si>
  <si>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</si>
  <si>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</si>
  <si>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</si>
  <si>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</si>
  <si>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</si>
  <si>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</si>
  <si>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</si>
  <si>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</si>
  <si>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</si>
  <si>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</si>
  <si>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</si>
  <si>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</si>
  <si>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</si>
  <si>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</si>
  <si>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</si>
  <si>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</si>
  <si>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</si>
  <si>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</si>
  <si>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</si>
  <si>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</si>
  <si>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</si>
  <si>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</si>
  <si>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</si>
  <si>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</si>
  <si>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</si>
  <si>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</si>
  <si>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</si>
  <si>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</si>
  <si>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</si>
  <si>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</si>
  <si>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</si>
  <si>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</si>
  <si>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</si>
  <si>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</si>
  <si>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</si>
  <si>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</si>
  <si>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</si>
  <si>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</si>
  <si>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</si>
  <si>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</si>
  <si>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</si>
  <si>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</si>
  <si>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</si>
  <si>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</si>
  <si>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</si>
  <si>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</si>
  <si>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</si>
  <si>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</si>
  <si>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</si>
  <si>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</si>
  <si>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</si>
  <si>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</si>
  <si>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</si>
  <si>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</si>
  <si>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</si>
  <si>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</si>
  <si>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</si>
  <si>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</si>
  <si>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</si>
  <si>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</si>
  <si>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</si>
  <si>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</si>
  <si>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</si>
  <si>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</si>
  <si>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</si>
  <si>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</si>
  <si>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</si>
  <si>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</si>
  <si>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</si>
  <si>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</si>
  <si>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</si>
  <si>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</si>
  <si>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</si>
  <si>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</si>
  <si>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</si>
  <si>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</si>
  <si>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</si>
  <si>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</si>
  <si>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</si>
  <si>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</si>
  <si>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</si>
  <si>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</si>
  <si>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</si>
  <si>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</si>
  <si>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</si>
  <si>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</si>
  <si>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</si>
  <si>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</si>
  <si>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</si>
  <si>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</si>
  <si>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</si>
  <si>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</si>
  <si>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</si>
  <si>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</si>
  <si>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</si>
  <si>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</si>
  <si>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</si>
  <si>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</si>
  <si>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</si>
  <si>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</si>
  <si>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</si>
  <si>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</si>
  <si>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</si>
  <si>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</si>
  <si>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</si>
  <si>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</si>
  <si>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</si>
  <si>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</si>
  <si>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</si>
  <si>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</si>
  <si>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</si>
  <si>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</si>
  <si>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</si>
  <si>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</si>
  <si>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</si>
  <si>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</si>
  <si>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</si>
  <si>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</si>
  <si>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</si>
  <si>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</si>
  <si>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</si>
  <si>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</si>
  <si>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</si>
  <si>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</si>
  <si>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</si>
  <si>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</si>
  <si>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</si>
  <si>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</si>
  <si>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</si>
  <si>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</si>
  <si>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</si>
  <si>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</si>
  <si>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</si>
  <si>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</si>
  <si>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</si>
  <si>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</si>
  <si>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</si>
  <si>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</si>
  <si>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</si>
  <si>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</si>
  <si>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</si>
  <si>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</si>
  <si>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</si>
  <si>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</si>
  <si>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</si>
  <si>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</si>
  <si>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</si>
  <si>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</si>
  <si>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</si>
  <si>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</si>
  <si>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</si>
  <si>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</si>
  <si>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</si>
  <si>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</si>
  <si>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</si>
  <si>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</si>
  <si>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</si>
  <si>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</si>
  <si>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</si>
  <si>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</si>
  <si>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</si>
  <si>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</si>
  <si>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</si>
  <si>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</si>
  <si>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</si>
  <si>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</si>
  <si>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</si>
  <si>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</si>
  <si>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</si>
  <si>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</si>
  <si>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</si>
  <si>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</si>
  <si>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</si>
  <si>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</si>
  <si>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</si>
  <si>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</si>
  <si>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</si>
  <si>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</si>
  <si>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</si>
  <si>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</si>
  <si>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</si>
  <si>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</si>
  <si>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</si>
  <si>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</si>
  <si>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</si>
  <si>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</si>
  <si>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</si>
  <si>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</si>
  <si>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</si>
  <si>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</si>
  <si>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</si>
  <si>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</si>
  <si>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</si>
  <si>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</si>
  <si>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</si>
  <si>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</si>
  <si>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</si>
  <si>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</si>
  <si>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</si>
  <si>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</si>
  <si>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</si>
  <si>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</si>
  <si>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</si>
  <si>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</si>
  <si>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</si>
  <si>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</si>
  <si>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</si>
  <si>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</si>
  <si>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</si>
  <si>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</si>
  <si>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</si>
  <si>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</si>
  <si>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</si>
  <si>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</si>
  <si>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</si>
  <si>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</si>
  <si>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</si>
  <si>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</si>
  <si>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</si>
  <si>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</si>
  <si>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</si>
  <si>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</si>
  <si>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</si>
  <si>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</si>
  <si>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</si>
  <si>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</si>
  <si>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</si>
  <si>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</si>
  <si>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</si>
  <si>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</si>
  <si>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</si>
  <si>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</si>
  <si>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</si>
  <si>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</si>
  <si>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</si>
  <si>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</si>
  <si>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</si>
  <si>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</si>
  <si>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</si>
  <si>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</si>
  <si>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</si>
  <si>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</si>
  <si>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</si>
  <si>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</si>
  <si>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</si>
  <si>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</si>
  <si>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</si>
  <si>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</si>
  <si>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</si>
  <si>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</si>
  <si>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</si>
  <si>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</si>
  <si>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</si>
  <si>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</si>
  <si>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</si>
  <si>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</si>
  <si>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</si>
  <si>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</si>
  <si>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</si>
  <si>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</si>
  <si>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</si>
  <si>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</si>
  <si>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</si>
  <si>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</si>
  <si>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</si>
  <si>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</si>
  <si>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</si>
  <si>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</si>
  <si>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</si>
  <si>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</si>
  <si>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</si>
  <si>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</si>
  <si>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</si>
  <si>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</si>
  <si>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</si>
  <si>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</si>
  <si>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</si>
  <si>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</si>
  <si>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</si>
  <si>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</si>
  <si>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</si>
  <si>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</si>
  <si>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</si>
  <si>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</si>
  <si>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</si>
  <si>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</si>
  <si>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</si>
  <si>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</si>
  <si>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</si>
  <si>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</si>
  <si>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</si>
  <si>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</si>
  <si>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</si>
  <si>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</si>
  <si>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</si>
  <si>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</si>
  <si>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</si>
  <si>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</si>
  <si>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</si>
  <si>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</si>
  <si>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</si>
  <si>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</si>
  <si>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</si>
  <si>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</si>
  <si>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</si>
  <si>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</si>
  <si>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</si>
  <si>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</si>
  <si>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</si>
  <si>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</si>
  <si>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</si>
  <si>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</si>
  <si>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</si>
  <si>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</si>
  <si>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</si>
  <si>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</si>
  <si>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</si>
  <si>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</si>
  <si>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</si>
  <si>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</si>
  <si>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</si>
  <si>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</si>
  <si>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</si>
  <si>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</si>
  <si>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</si>
  <si>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</si>
  <si>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</si>
  <si>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</si>
  <si>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</si>
  <si>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</si>
  <si>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</si>
  <si>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</si>
  <si>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</si>
  <si>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</si>
  <si>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</si>
  <si>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</si>
  <si>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</si>
  <si>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</si>
  <si>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</si>
  <si>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</si>
  <si>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</si>
  <si>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</si>
  <si>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</si>
  <si>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</si>
  <si>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</si>
  <si>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</si>
  <si>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</si>
  <si>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</si>
  <si>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</si>
  <si>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</si>
  <si>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</si>
  <si>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</si>
  <si>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</si>
  <si>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</si>
  <si>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</si>
  <si>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</si>
  <si>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</si>
  <si>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</si>
  <si>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</si>
  <si>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</si>
  <si>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</si>
  <si>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</si>
  <si>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</si>
  <si>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</si>
  <si>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</si>
  <si>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</si>
  <si>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</si>
  <si>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</si>
  <si>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</si>
  <si>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</si>
  <si>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</si>
  <si>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</si>
  <si>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</si>
  <si>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</si>
  <si>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</si>
  <si>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</si>
  <si>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</si>
  <si>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</si>
  <si>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</si>
  <si>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</si>
  <si>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</si>
  <si>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</si>
  <si>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</si>
  <si>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</si>
  <si>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</si>
  <si>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</si>
  <si>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</si>
  <si>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</si>
  <si>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</si>
  <si>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</si>
  <si>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</si>
  <si>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</si>
  <si>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</si>
  <si>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</si>
  <si>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</si>
  <si>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</si>
  <si>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</si>
  <si>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</si>
  <si>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</si>
  <si>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</si>
  <si>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</si>
  <si>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</si>
  <si>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</si>
  <si>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</si>
  <si>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</si>
  <si>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</si>
  <si>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</si>
  <si>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</si>
  <si>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</si>
  <si>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</si>
  <si>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</si>
  <si>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</si>
  <si>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</si>
  <si>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</si>
  <si>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</si>
  <si>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</si>
  <si>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</si>
  <si>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</si>
  <si>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</si>
  <si>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</si>
  <si>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</si>
  <si>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</si>
  <si>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</si>
  <si>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</si>
  <si>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</si>
  <si>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</si>
  <si>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</si>
  <si>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</si>
  <si>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</si>
  <si>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</si>
  <si>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</si>
  <si>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</si>
  <si>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</si>
  <si>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</si>
  <si>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</si>
  <si>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</si>
  <si>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</si>
  <si>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</si>
  <si>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</si>
  <si>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</si>
  <si>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</si>
  <si>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</si>
  <si>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</si>
  <si>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</si>
  <si>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</si>
  <si>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</si>
  <si>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</si>
  <si>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</si>
  <si>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</si>
  <si>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</si>
  <si>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</si>
  <si>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</si>
  <si>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</si>
  <si>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</si>
  <si>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</si>
  <si>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</si>
  <si>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</si>
  <si>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</si>
  <si>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</si>
  <si>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</si>
  <si>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</si>
  <si>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</si>
  <si>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</si>
  <si>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</si>
  <si>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</si>
  <si>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</si>
  <si>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</si>
  <si>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</si>
  <si>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</si>
  <si>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</si>
  <si>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</si>
  <si>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</si>
  <si>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</si>
  <si>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</si>
  <si>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</si>
  <si>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</si>
  <si>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</si>
  <si>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</si>
  <si>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</si>
  <si>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</si>
  <si>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</si>
  <si>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</si>
  <si>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</si>
  <si>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</si>
  <si>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</si>
  <si>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</si>
  <si>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</si>
  <si>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</si>
  <si>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</si>
  <si>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</si>
  <si>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</si>
  <si>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</si>
  <si>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</si>
  <si>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</si>
  <si>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</si>
  <si>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</si>
  <si>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</si>
  <si>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</si>
  <si>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</si>
  <si>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</si>
  <si>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</si>
  <si>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</si>
  <si>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</si>
  <si>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</si>
  <si>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</si>
  <si>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</si>
  <si>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</si>
  <si>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</si>
  <si>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</si>
  <si>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</si>
  <si>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</si>
  <si>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</si>
  <si>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</si>
  <si>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</si>
  <si>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</si>
  <si>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</si>
  <si>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</si>
  <si>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</si>
  <si>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</si>
  <si>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</si>
  <si>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</si>
  <si>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</si>
  <si>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</si>
  <si>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</si>
  <si>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</si>
  <si>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</si>
  <si>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</si>
  <si>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</si>
  <si>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</si>
  <si>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</si>
  <si>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</si>
  <si>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</si>
  <si>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</si>
  <si>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</si>
  <si>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</si>
  <si>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</si>
  <si>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</si>
  <si>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</si>
  <si>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</si>
  <si>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</si>
  <si>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</si>
  <si>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</si>
  <si>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</si>
  <si>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</si>
  <si>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</si>
  <si>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</si>
  <si>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</si>
  <si>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</si>
  <si>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</si>
  <si>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</si>
  <si>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</si>
  <si>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</si>
  <si>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</si>
  <si>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</si>
  <si>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</si>
  <si>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</si>
  <si>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</si>
  <si>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</si>
  <si>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</si>
  <si>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</si>
  <si>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</si>
  <si>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</si>
  <si>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</si>
  <si>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</si>
  <si>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</si>
  <si>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</si>
  <si>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</si>
  <si>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</si>
  <si>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</si>
  <si>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</si>
  <si>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</si>
  <si>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</si>
  <si>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</si>
  <si>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</si>
  <si>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</si>
  <si>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</si>
  <si>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</si>
  <si>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</si>
  <si>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</si>
  <si>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</si>
  <si>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</si>
  <si>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</si>
  <si>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</si>
  <si>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</si>
  <si>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</si>
  <si>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</si>
  <si>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</si>
  <si>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</si>
  <si>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</si>
  <si>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</si>
  <si>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</si>
  <si>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</si>
  <si>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</si>
  <si>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</si>
  <si>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</si>
  <si>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</si>
  <si>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</si>
  <si>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</si>
  <si>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</si>
  <si>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</si>
  <si>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</si>
  <si>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</si>
  <si>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</si>
  <si>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</si>
  <si>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</si>
  <si>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</si>
  <si>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</si>
  <si>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</si>
  <si>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</si>
  <si>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</si>
  <si>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</si>
  <si>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</si>
  <si>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</si>
  <si>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</si>
  <si>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</si>
  <si>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</si>
  <si>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</si>
  <si>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</si>
  <si>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</si>
  <si>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</si>
  <si>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</si>
  <si>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</si>
  <si>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</si>
  <si>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</si>
  <si>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</si>
  <si>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</si>
  <si>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</si>
  <si>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</si>
  <si>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</si>
  <si>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</si>
  <si>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</si>
  <si>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</si>
  <si>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</si>
  <si>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</si>
  <si>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</si>
  <si>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</si>
  <si>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</si>
  <si>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</si>
  <si>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</si>
  <si>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</si>
  <si>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</si>
  <si>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</si>
  <si>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</si>
  <si>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</si>
  <si>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</si>
  <si>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</si>
  <si>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</si>
  <si>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</si>
  <si>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</si>
  <si>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</si>
  <si>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</si>
  <si>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</si>
  <si>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</si>
  <si>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</si>
  <si>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</si>
  <si>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</si>
  <si>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</si>
  <si>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</si>
  <si>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</si>
  <si>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</si>
  <si>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</si>
  <si>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</si>
  <si>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</si>
  <si>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</si>
  <si>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</si>
  <si>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</si>
  <si>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</si>
  <si>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</si>
  <si>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</si>
  <si>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</si>
  <si>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</si>
  <si>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</si>
  <si>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</si>
  <si>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</si>
  <si>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</si>
  <si>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</si>
  <si>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</si>
  <si>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</si>
  <si>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</si>
  <si>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</si>
  <si>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</si>
  <si>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</si>
  <si>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</si>
  <si>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</si>
  <si>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</si>
  <si>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</si>
  <si>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</si>
  <si>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</si>
  <si>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</si>
  <si>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</si>
  <si>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</si>
  <si>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</si>
  <si>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</si>
  <si>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</si>
  <si>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</si>
  <si>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</si>
  <si>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</si>
  <si>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</si>
  <si>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</si>
  <si>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</si>
  <si>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</si>
  <si>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</si>
  <si>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</si>
  <si>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</si>
  <si>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</si>
  <si>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</si>
  <si>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</si>
  <si>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</si>
  <si>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</si>
  <si>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</si>
  <si>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</si>
  <si>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</si>
  <si>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</si>
  <si>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</si>
  <si>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</si>
  <si>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</si>
  <si>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</si>
  <si>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</si>
  <si>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</si>
  <si>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</si>
  <si>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</si>
  <si>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</si>
  <si>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</si>
  <si>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</si>
  <si>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</si>
  <si>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</si>
  <si>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</si>
  <si>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</si>
  <si>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</si>
  <si>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</si>
  <si>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</si>
  <si>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</si>
  <si>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</si>
  <si>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</si>
  <si>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</si>
  <si>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</si>
  <si>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</si>
  <si>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</si>
  <si>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</si>
  <si>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</si>
  <si>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</si>
  <si>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</si>
  <si>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</si>
  <si>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</si>
  <si>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</si>
  <si>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</si>
  <si>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</si>
  <si>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</si>
  <si>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</si>
  <si>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</si>
  <si>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</si>
  <si>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</si>
  <si>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</si>
  <si>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</si>
  <si>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</si>
  <si>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</si>
  <si>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</si>
  <si>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</si>
  <si>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</si>
  <si>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</si>
  <si>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</si>
  <si>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</si>
  <si>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</si>
  <si>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</si>
  <si>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</si>
  <si>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</si>
  <si>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</si>
  <si>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</si>
  <si>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</si>
  <si>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</si>
  <si>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</si>
  <si>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</si>
  <si>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</si>
  <si>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</si>
  <si>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</si>
  <si>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</si>
  <si>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</si>
  <si>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</si>
  <si>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</si>
  <si>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</si>
  <si>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</si>
  <si>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</si>
  <si>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</si>
  <si>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</si>
  <si>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</si>
  <si>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</si>
  <si>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</si>
  <si>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</si>
  <si>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</si>
  <si>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</si>
  <si>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</si>
  <si>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</si>
  <si>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</si>
  <si>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</si>
  <si>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</si>
  <si>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</si>
  <si>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</si>
  <si>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</si>
  <si>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</si>
  <si>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</si>
  <si>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</si>
  <si>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</si>
  <si>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</si>
  <si>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</si>
  <si>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</si>
  <si>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</si>
  <si>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</si>
  <si>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</si>
  <si>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</si>
  <si>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</si>
  <si>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</si>
  <si>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</si>
  <si>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</si>
  <si>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</si>
  <si>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</si>
  <si>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</si>
  <si>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</si>
  <si>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</si>
  <si>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</si>
  <si>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</si>
  <si>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</si>
  <si>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</si>
  <si>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</si>
  <si>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</si>
  <si>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</si>
  <si>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</si>
  <si>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</si>
  <si>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</si>
  <si>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</si>
  <si>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</si>
  <si>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</si>
  <si>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</si>
  <si>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</si>
  <si>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</si>
  <si>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</si>
  <si>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</si>
  <si>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</si>
  <si>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</si>
  <si>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</si>
  <si>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</si>
  <si>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</si>
  <si>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</si>
  <si>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</si>
  <si>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</si>
  <si>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</si>
  <si>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</si>
  <si>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</si>
  <si>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</si>
  <si>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</si>
  <si>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</si>
  <si>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</si>
  <si>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</si>
  <si>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</si>
  <si>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</si>
  <si>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</si>
  <si>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</si>
  <si>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</si>
  <si>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</si>
  <si>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</si>
  <si>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</si>
  <si>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</si>
  <si>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</si>
  <si>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</si>
  <si>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</si>
  <si>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</si>
  <si>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</si>
  <si>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</si>
  <si>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</si>
  <si>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</si>
  <si>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</si>
  <si>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</si>
  <si>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</si>
  <si>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</si>
  <si>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</si>
  <si>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</si>
  <si>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</si>
  <si>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</si>
  <si>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</si>
  <si>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</si>
  <si>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</si>
  <si>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</si>
  <si>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</si>
  <si>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</si>
  <si>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</si>
  <si>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</si>
  <si>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</si>
  <si>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</si>
  <si>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</si>
  <si>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</si>
  <si>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</si>
  <si>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</si>
  <si>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</si>
  <si>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</si>
  <si>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</si>
  <si>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</si>
  <si>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</si>
  <si>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</si>
  <si>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</si>
  <si>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</si>
  <si>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</si>
  <si>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</si>
  <si>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</si>
  <si>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</si>
  <si>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</si>
  <si>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</si>
  <si>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</si>
  <si>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</si>
  <si>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</si>
  <si>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</si>
  <si>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</si>
  <si>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</si>
  <si>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</si>
  <si>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</si>
  <si>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</si>
  <si>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</si>
  <si>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</si>
  <si>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</si>
  <si>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</si>
  <si>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</si>
  <si>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</si>
  <si>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</si>
  <si>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</si>
  <si>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</si>
  <si>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</si>
  <si>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</si>
  <si>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</si>
  <si>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</si>
  <si>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</si>
  <si>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</si>
  <si>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</si>
  <si>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</si>
  <si>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</si>
  <si>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</si>
  <si>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</si>
  <si>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</si>
  <si>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</si>
  <si>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</si>
  <si>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</si>
  <si>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</si>
  <si>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</si>
  <si>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</si>
  <si>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</si>
  <si>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</si>
  <si>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</si>
  <si>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</si>
  <si>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</si>
  <si>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</si>
  <si>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</si>
  <si>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</si>
  <si>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</si>
  <si>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</si>
  <si>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</si>
  <si>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</si>
  <si>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</si>
  <si>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</si>
  <si>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</si>
  <si>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</si>
  <si>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</si>
  <si>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</si>
  <si>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</si>
  <si>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</si>
  <si>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</si>
  <si>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</si>
  <si>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</si>
  <si>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</si>
  <si>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</si>
  <si>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</si>
  <si>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</si>
  <si>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</si>
  <si>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</si>
  <si>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</si>
  <si>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</si>
  <si>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</si>
  <si>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</si>
  <si>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</si>
  <si>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</si>
  <si>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</si>
  <si>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</si>
  <si>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</si>
  <si>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</si>
  <si>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</si>
  <si>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</si>
  <si>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</si>
  <si>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</si>
  <si>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</si>
  <si>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</si>
  <si>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</si>
  <si>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</si>
  <si>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</si>
  <si>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</si>
  <si>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</si>
  <si>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</si>
  <si>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</si>
  <si>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</si>
  <si>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</si>
  <si>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</si>
  <si>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</si>
  <si>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</si>
  <si>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</si>
  <si>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</si>
  <si>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</si>
  <si>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</si>
  <si>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</si>
  <si>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</si>
  <si>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</si>
  <si>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</si>
  <si>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</si>
  <si>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</si>
  <si>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</si>
  <si>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</si>
  <si>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</si>
  <si>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</si>
  <si>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</si>
  <si>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</si>
  <si>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</si>
  <si>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</si>
  <si>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</si>
  <si>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</si>
  <si>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</si>
  <si>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</si>
  <si>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</si>
  <si>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</si>
  <si>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</si>
  <si>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</si>
  <si>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</si>
  <si>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</si>
  <si>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</si>
  <si>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</si>
  <si>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</si>
  <si>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</si>
  <si>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</si>
  <si>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</si>
  <si>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</si>
  <si>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</si>
  <si>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</si>
  <si>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</si>
  <si>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</si>
  <si>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</si>
  <si>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</si>
  <si>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</si>
  <si>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</si>
  <si>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</si>
  <si>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</si>
  <si>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</si>
  <si>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</si>
  <si>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</si>
  <si>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</si>
  <si>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</si>
  <si>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</si>
  <si>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</si>
  <si>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</si>
  <si>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</si>
  <si>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</si>
  <si>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</si>
  <si>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</si>
  <si>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</si>
  <si>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</si>
  <si>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</si>
  <si>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</si>
  <si>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</si>
  <si>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</si>
  <si>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</si>
  <si>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</si>
  <si>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</si>
  <si>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</si>
  <si>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</si>
  <si>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</si>
  <si>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</si>
  <si>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</si>
  <si>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</si>
  <si>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</si>
  <si>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</si>
  <si>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</si>
  <si>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</si>
  <si>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</si>
  <si>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</si>
  <si>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</si>
  <si>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</si>
  <si>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</si>
  <si>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</si>
  <si>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</si>
  <si>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</si>
  <si>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</si>
  <si>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</si>
  <si>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</si>
  <si>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</si>
  <si>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</si>
  <si>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</si>
  <si>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</si>
  <si>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</si>
  <si>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</si>
  <si>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</si>
  <si>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</si>
  <si>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</si>
  <si>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</si>
  <si>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</si>
  <si>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</si>
  <si>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</si>
  <si>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</si>
  <si>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</si>
  <si>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</si>
  <si>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</si>
  <si>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</si>
  <si>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</si>
  <si>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</si>
  <si>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</si>
  <si>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</si>
  <si>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</si>
  <si>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</si>
  <si>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</si>
  <si>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</si>
  <si>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</si>
  <si>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</si>
  <si>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</si>
  <si>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</si>
  <si>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</si>
  <si>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</si>
  <si>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</si>
  <si>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</si>
  <si>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</si>
  <si>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</si>
  <si>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</si>
  <si>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</si>
  <si>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</si>
  <si>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</si>
  <si>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</si>
  <si>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</si>
  <si>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</si>
  <si>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</si>
  <si>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</si>
  <si>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</si>
  <si>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</si>
  <si>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</si>
  <si>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</si>
  <si>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</si>
  <si>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</si>
  <si>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</si>
  <si>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</si>
  <si>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</si>
  <si>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</si>
  <si>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</si>
  <si>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</si>
  <si>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</si>
  <si>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</si>
  <si>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</si>
  <si>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</si>
  <si>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</si>
  <si>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</si>
  <si>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</si>
  <si>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</si>
  <si>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</si>
  <si>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</si>
  <si>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</si>
  <si>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</si>
  <si>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</si>
  <si>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</si>
  <si>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</si>
  <si>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</si>
  <si>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</si>
  <si>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</si>
  <si>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</si>
  <si>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</si>
  <si>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</si>
  <si>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</si>
  <si>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</si>
  <si>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</si>
  <si>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</si>
  <si>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</si>
  <si>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</si>
  <si>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</si>
  <si>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</si>
  <si>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</si>
  <si>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</si>
  <si>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</si>
  <si>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</si>
  <si>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</si>
  <si>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</si>
  <si>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</si>
  <si>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</si>
  <si>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</si>
  <si>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</si>
  <si>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</si>
  <si>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</si>
  <si>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</si>
  <si>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</si>
  <si>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</si>
  <si>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</si>
  <si>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</si>
  <si>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</si>
  <si>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</si>
  <si>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</si>
  <si>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</si>
  <si>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</si>
  <si>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</si>
  <si>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</si>
  <si>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</si>
  <si>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</si>
  <si>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</si>
  <si>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</si>
  <si>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</si>
  <si>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</si>
  <si>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</si>
  <si>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</si>
  <si>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</si>
  <si>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</si>
  <si>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</si>
  <si>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</si>
  <si>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</si>
  <si>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</si>
  <si>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</si>
  <si>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</si>
  <si>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</si>
  <si>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</si>
  <si>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</si>
  <si>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</si>
  <si>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</si>
  <si>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</si>
  <si>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</si>
  <si>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</si>
  <si>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</si>
  <si>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</si>
  <si>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</si>
  <si>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</si>
  <si>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</si>
  <si>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</si>
  <si>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</si>
  <si>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</si>
  <si>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</si>
  <si>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</si>
  <si>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</si>
  <si>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</si>
  <si>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</si>
  <si>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</si>
  <si>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</si>
  <si>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</si>
  <si>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</si>
  <si>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</si>
  <si>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</si>
  <si>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</si>
  <si>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</si>
  <si>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</si>
  <si>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</si>
  <si>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</si>
  <si>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</si>
  <si>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</si>
  <si>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</si>
  <si>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</si>
  <si>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</si>
  <si>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</si>
  <si>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</si>
  <si>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</si>
  <si>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</si>
  <si>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</si>
  <si>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</si>
  <si>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</si>
  <si>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</si>
  <si>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</si>
  <si>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</si>
  <si>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</si>
  <si>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</si>
  <si>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</si>
  <si>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</si>
  <si>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</si>
  <si>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</si>
  <si>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</si>
  <si>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</si>
  <si>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</si>
  <si>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</si>
  <si>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</si>
  <si>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</si>
  <si>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</si>
  <si>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</si>
  <si>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</si>
  <si>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</si>
  <si>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</si>
  <si>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</si>
  <si>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</si>
  <si>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</si>
  <si>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</si>
  <si>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</si>
  <si>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</si>
  <si>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</si>
  <si>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</si>
  <si>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</si>
  <si>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</si>
  <si>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</si>
  <si>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</si>
  <si>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</si>
  <si>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</si>
  <si>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</si>
  <si>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</si>
  <si>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</si>
  <si>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</si>
  <si>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</si>
  <si>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</si>
  <si>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</si>
  <si>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</si>
  <si>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</si>
  <si>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</si>
  <si>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</si>
  <si>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</si>
  <si>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</si>
  <si>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</si>
  <si>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</si>
  <si>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</si>
  <si>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</si>
  <si>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</si>
  <si>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</si>
  <si>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</si>
  <si>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</si>
  <si>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</si>
  <si>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</si>
  <si>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</si>
  <si>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</si>
  <si>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</si>
  <si>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</si>
  <si>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</si>
  <si>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</si>
  <si>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</si>
  <si>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</si>
  <si>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</si>
  <si>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</si>
  <si>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</si>
  <si>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</si>
  <si>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</si>
  <si>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</si>
  <si>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</si>
  <si>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</si>
  <si>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</si>
  <si>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</si>
  <si>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</si>
  <si>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</si>
  <si>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</si>
  <si>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</si>
  <si>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</si>
  <si>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</si>
  <si>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</si>
  <si>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</si>
  <si>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</si>
  <si>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</si>
  <si>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</si>
  <si>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</si>
  <si>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</si>
  <si>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</si>
  <si>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</si>
  <si>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</si>
  <si>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</si>
  <si>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</si>
  <si>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</si>
  <si>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</si>
  <si>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</si>
  <si>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</si>
  <si>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</si>
  <si>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</si>
  <si>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</si>
  <si>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</si>
  <si>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</si>
  <si>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</si>
  <si>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</si>
  <si>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</si>
  <si>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</si>
  <si>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</si>
  <si>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</si>
  <si>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</si>
  <si>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</si>
  <si>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</si>
  <si>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</si>
  <si>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</si>
  <si>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</si>
  <si>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</si>
  <si>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</si>
  <si>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</si>
  <si>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</si>
  <si>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</si>
  <si>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</si>
  <si>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</si>
  <si>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</si>
  <si>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</si>
  <si>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</si>
  <si>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</si>
  <si>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</si>
  <si>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</si>
  <si>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</si>
  <si>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</si>
  <si>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</si>
  <si>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</si>
  <si>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</si>
  <si>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</si>
  <si>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</si>
  <si>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</si>
  <si>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</si>
  <si>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</si>
  <si>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</si>
  <si>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</si>
  <si>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</si>
  <si>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</si>
  <si>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</si>
  <si>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</si>
  <si>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</si>
  <si>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</si>
  <si>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</si>
  <si>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</si>
  <si>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</si>
  <si>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</si>
  <si>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</si>
  <si>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</si>
  <si>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</si>
  <si>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</si>
  <si>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</si>
  <si>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</si>
  <si>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</si>
  <si>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</si>
  <si>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</si>
  <si>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</si>
  <si>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</si>
  <si>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</si>
  <si>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</si>
  <si>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</si>
  <si>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</si>
  <si>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</si>
  <si>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</si>
  <si>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</si>
  <si>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</si>
  <si>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</si>
  <si>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</si>
  <si>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</si>
  <si>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</si>
  <si>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</si>
  <si>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</si>
  <si>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</si>
  <si>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</si>
  <si>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</si>
  <si>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</si>
  <si>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</si>
  <si>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</si>
  <si>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</si>
  <si>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</si>
  <si>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</si>
  <si>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</si>
  <si>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</si>
  <si>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</si>
  <si>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</si>
  <si>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</si>
  <si>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</si>
  <si>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</si>
  <si>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</si>
  <si>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</si>
  <si>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</si>
  <si>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</si>
  <si>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</si>
  <si>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</si>
  <si>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</si>
  <si>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</si>
  <si>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</si>
  <si>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</si>
  <si>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</si>
  <si>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</si>
  <si>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</si>
  <si>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</si>
  <si>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</si>
  <si>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</si>
  <si>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</si>
  <si>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</si>
  <si>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</si>
  <si>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</si>
  <si>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</si>
  <si>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</si>
  <si>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</si>
  <si>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</si>
  <si>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</si>
  <si>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</si>
  <si>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</si>
  <si>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</si>
  <si>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</si>
  <si>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</si>
  <si>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</si>
  <si>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</si>
  <si>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</si>
  <si>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</si>
  <si>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</si>
  <si>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</si>
  <si>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</si>
  <si>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</si>
  <si>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</si>
  <si>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</si>
  <si>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</si>
  <si>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</si>
  <si>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</si>
  <si>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</si>
  <si>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</si>
  <si>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</si>
  <si>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</si>
  <si>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</si>
  <si>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</si>
  <si>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</si>
  <si>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</si>
  <si>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</si>
  <si>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</si>
  <si>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</si>
  <si>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</si>
  <si>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</si>
  <si>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</si>
  <si>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</si>
  <si>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</si>
  <si>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</si>
  <si>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</si>
  <si>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</si>
  <si>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</si>
  <si>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</si>
  <si>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</si>
  <si>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</si>
  <si>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</si>
  <si>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</si>
  <si>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</si>
  <si>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</si>
  <si>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</si>
  <si>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</si>
  <si>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</si>
  <si>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</si>
  <si>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</si>
  <si>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</si>
  <si>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</si>
  <si>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</si>
  <si>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</si>
  <si>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</si>
  <si>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</si>
  <si>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</si>
  <si>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</si>
  <si>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</si>
  <si>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</si>
  <si>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</si>
  <si>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</si>
  <si>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</si>
  <si>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</si>
  <si>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</si>
  <si>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</si>
  <si>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</si>
  <si>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</si>
  <si>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</si>
  <si>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</si>
  <si>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</si>
  <si>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</si>
  <si>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</si>
  <si>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</si>
  <si>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</si>
  <si>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</si>
  <si>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</si>
  <si>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</si>
  <si>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</si>
  <si>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</si>
  <si>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</si>
  <si>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</si>
  <si>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</si>
  <si>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</si>
  <si>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</si>
  <si>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</si>
  <si>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</si>
  <si>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</si>
  <si>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</si>
  <si>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</si>
  <si>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</si>
  <si>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</si>
  <si>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</si>
  <si>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</si>
  <si>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</si>
  <si>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</si>
  <si>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</si>
  <si>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</si>
  <si>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</si>
  <si>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</si>
  <si>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</si>
  <si>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</si>
  <si>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</si>
  <si>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</si>
  <si>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</si>
  <si>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</si>
  <si>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</si>
  <si>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</si>
  <si>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</si>
  <si>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</si>
  <si>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</si>
  <si>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</si>
  <si>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</si>
  <si>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</si>
  <si>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</si>
  <si>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</si>
  <si>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</si>
  <si>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</si>
  <si>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</si>
  <si>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</si>
  <si>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</si>
  <si>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</si>
  <si>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</si>
  <si>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</si>
  <si>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</si>
  <si>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</si>
  <si>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</si>
  <si>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</si>
  <si>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</si>
  <si>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</si>
  <si>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</si>
  <si>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</si>
  <si>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</si>
  <si>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</si>
  <si>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</si>
  <si>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</si>
  <si>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</si>
  <si>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</si>
  <si>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</si>
  <si>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</si>
  <si>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</si>
  <si>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</si>
  <si>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</si>
  <si>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</si>
  <si>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</si>
  <si>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</si>
  <si>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</si>
  <si>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</si>
  <si>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</si>
  <si>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</si>
  <si>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</si>
  <si>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</si>
  <si>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</si>
  <si>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</si>
  <si>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</si>
  <si>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</si>
  <si>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</si>
  <si>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</si>
  <si>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</si>
  <si>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</si>
  <si>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</si>
  <si>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</si>
  <si>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</si>
  <si>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</si>
  <si>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</si>
  <si>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</si>
  <si>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</si>
  <si>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</si>
  <si>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</si>
  <si>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</si>
  <si>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</si>
  <si>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</si>
  <si>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</si>
  <si>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</si>
  <si>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</si>
  <si>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</si>
  <si>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</si>
  <si>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</si>
  <si>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</si>
  <si>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</si>
  <si>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</si>
  <si>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</si>
  <si>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</si>
  <si>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</si>
  <si>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</si>
  <si>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</si>
  <si>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</si>
  <si>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</si>
  <si>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</si>
  <si>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</si>
  <si>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</si>
  <si>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</si>
  <si>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</si>
  <si>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</si>
  <si>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</si>
  <si>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</si>
  <si>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</si>
  <si>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</si>
  <si>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</si>
  <si>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</si>
  <si>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</si>
  <si>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</si>
  <si>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</si>
  <si>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</si>
  <si>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</si>
  <si>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</si>
  <si>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</si>
  <si>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</si>
  <si>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</si>
  <si>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</si>
  <si>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</si>
  <si>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</si>
  <si>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</si>
  <si>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</si>
  <si>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</si>
  <si>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</si>
  <si>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</si>
  <si>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</si>
  <si>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</si>
  <si>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</si>
  <si>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</si>
  <si>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</si>
  <si>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</si>
  <si>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</si>
  <si>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</si>
  <si>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</si>
  <si>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</si>
  <si>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</si>
  <si>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</si>
  <si>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</si>
  <si>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</si>
  <si>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</si>
  <si>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</si>
  <si>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</si>
  <si>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</si>
  <si>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</si>
  <si>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</si>
  <si>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</si>
  <si>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</si>
  <si>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</si>
  <si>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</si>
  <si>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</si>
  <si>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</si>
  <si>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</si>
  <si>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</si>
  <si>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</si>
  <si>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</si>
  <si>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</si>
  <si>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</si>
  <si>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</si>
  <si>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</si>
  <si>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</si>
  <si>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</si>
  <si>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</si>
  <si>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</si>
  <si>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</si>
  <si>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</si>
  <si>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</si>
  <si>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</si>
  <si>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</si>
  <si>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</si>
  <si>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</si>
  <si>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</si>
  <si>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</si>
  <si>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</si>
  <si>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</si>
  <si>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</si>
  <si>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</si>
  <si>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</si>
  <si>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</si>
  <si>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</si>
  <si>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</si>
  <si>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</si>
  <si>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</si>
  <si>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</si>
  <si>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</si>
  <si>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</si>
  <si>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</si>
  <si>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</si>
  <si>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</si>
  <si>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</si>
  <si>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</si>
  <si>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</si>
  <si>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</si>
  <si>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</si>
  <si>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</si>
  <si>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</si>
  <si>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</si>
  <si>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</si>
  <si>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</si>
  <si>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</si>
  <si>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</si>
  <si>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</si>
  <si>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</si>
  <si>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</si>
  <si>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</si>
  <si>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</si>
  <si>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</si>
  <si>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</si>
  <si>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</si>
  <si>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</si>
  <si>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</si>
  <si>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</si>
  <si>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</si>
  <si>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</si>
  <si>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</si>
  <si>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</si>
  <si>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</si>
  <si>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</si>
  <si>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</si>
  <si>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</si>
  <si>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</si>
  <si>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</si>
  <si>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</si>
  <si>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</si>
  <si>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</si>
  <si>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</si>
  <si>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</si>
  <si>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</si>
  <si>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</si>
  <si>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</si>
  <si>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</si>
  <si>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</si>
  <si>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</si>
  <si>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</si>
  <si>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</si>
  <si>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</si>
  <si>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</si>
  <si>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</si>
  <si>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</si>
  <si>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</si>
  <si>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</si>
  <si>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</si>
  <si>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</si>
  <si>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</si>
  <si>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</si>
  <si>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</si>
  <si>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</si>
  <si>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</si>
  <si>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</si>
  <si>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</si>
  <si>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</si>
  <si>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</si>
  <si>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</si>
  <si>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</si>
  <si>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</si>
  <si>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</si>
  <si>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</si>
  <si>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</si>
  <si>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</si>
  <si>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</si>
  <si>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</si>
  <si>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</si>
  <si>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</si>
  <si>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</si>
  <si>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</si>
  <si>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</si>
  <si>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</si>
  <si>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</si>
  <si>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</si>
  <si>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</si>
  <si>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</si>
  <si>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</si>
  <si>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</si>
  <si>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</si>
  <si>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</si>
  <si>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</si>
  <si>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</si>
  <si>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</si>
  <si>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</si>
  <si>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</si>
  <si>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</si>
  <si>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</si>
  <si>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</si>
  <si>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</si>
  <si>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</si>
  <si>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</si>
  <si>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</si>
  <si>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</si>
  <si>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</si>
  <si>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</si>
  <si>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</si>
  <si>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</si>
  <si>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</si>
  <si>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</si>
  <si>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</si>
  <si>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</si>
  <si>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</si>
  <si>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</si>
  <si>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</si>
  <si>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</si>
  <si>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</si>
  <si>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</si>
  <si>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</si>
  <si>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</si>
  <si>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</si>
  <si>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</si>
  <si>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</si>
  <si>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</si>
  <si>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</si>
  <si>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</si>
  <si>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</si>
  <si>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</si>
  <si>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</si>
  <si>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</si>
  <si>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</si>
  <si>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</si>
  <si>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</si>
  <si>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</si>
  <si>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</si>
  <si>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</si>
  <si>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</si>
  <si>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</si>
  <si>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</si>
  <si>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</si>
  <si>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</si>
  <si>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</si>
  <si>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</si>
  <si>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</si>
  <si>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</si>
  <si>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</si>
  <si>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</si>
  <si>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</si>
  <si>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</si>
  <si>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</si>
  <si>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</si>
  <si>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</si>
  <si>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</si>
  <si>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</si>
  <si>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</si>
  <si>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</si>
  <si>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</si>
  <si>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</si>
  <si>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</si>
  <si>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</si>
  <si>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</si>
  <si>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</si>
  <si>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</si>
  <si>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</si>
  <si>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</si>
  <si>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</si>
  <si>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</si>
  <si>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</si>
  <si>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</si>
  <si>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</si>
  <si>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</si>
  <si>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</si>
  <si>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</si>
  <si>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</si>
  <si>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</si>
  <si>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</si>
  <si>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</si>
  <si>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</si>
  <si>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</si>
  <si>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</si>
  <si>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</si>
  <si>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</si>
  <si>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</si>
  <si>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</si>
  <si>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</si>
  <si>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</si>
  <si>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</si>
  <si>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</si>
  <si>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</si>
  <si>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</si>
  <si>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</si>
  <si>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</si>
  <si>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</si>
  <si>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</si>
  <si>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</si>
  <si>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</si>
  <si>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</si>
  <si>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</si>
  <si>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</si>
  <si>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</si>
  <si>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</si>
  <si>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</si>
  <si>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</si>
  <si>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</si>
  <si>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</si>
  <si>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</si>
  <si>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</si>
  <si>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</si>
  <si>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</si>
  <si>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</si>
  <si>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</si>
  <si>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</si>
  <si>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</si>
  <si>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</si>
  <si>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</si>
  <si>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</si>
  <si>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</si>
  <si>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</si>
  <si>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</si>
  <si>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</si>
  <si>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</si>
  <si>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</si>
  <si>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</si>
  <si>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</si>
  <si>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</si>
  <si>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</si>
  <si>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</si>
  <si>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</si>
  <si>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</si>
  <si>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</si>
  <si>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</si>
  <si>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</si>
  <si>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</si>
  <si>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</si>
  <si>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</si>
  <si>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</si>
  <si>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</si>
  <si>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</si>
  <si>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</si>
  <si>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</si>
  <si>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</si>
  <si>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</si>
  <si>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</si>
  <si>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</si>
  <si>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</si>
  <si>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</si>
  <si>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</si>
  <si>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</si>
  <si>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</si>
  <si>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</si>
  <si>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</si>
  <si>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</si>
  <si>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</si>
  <si>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</si>
  <si>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</si>
  <si>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</si>
  <si>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</si>
  <si>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</si>
  <si>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</si>
  <si>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</si>
  <si>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</si>
  <si>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</si>
  <si>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</si>
  <si>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</si>
  <si>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</si>
  <si>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</si>
  <si>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</si>
  <si>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</si>
  <si>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</si>
  <si>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</si>
  <si>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</si>
  <si>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</si>
  <si>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</si>
  <si>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</si>
  <si>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</si>
  <si>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</si>
  <si>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</si>
  <si>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</si>
  <si>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</si>
  <si>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</si>
  <si>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</si>
  <si>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</si>
  <si>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</si>
  <si>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</si>
  <si>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</si>
  <si>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</si>
  <si>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</si>
  <si>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</si>
  <si>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</si>
  <si>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</si>
  <si>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</si>
  <si>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</si>
  <si>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</si>
  <si>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</si>
  <si>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</si>
  <si>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</si>
  <si>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</si>
  <si>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</si>
  <si>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</si>
  <si>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</si>
  <si>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</si>
  <si>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</si>
  <si>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</si>
  <si>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</si>
  <si>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</si>
  <si>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</si>
  <si>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</si>
  <si>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</si>
  <si>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</si>
  <si>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</si>
  <si>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</si>
  <si>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</si>
  <si>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</si>
  <si>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</si>
  <si>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</si>
  <si>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</si>
  <si>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</si>
  <si>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</si>
  <si>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</si>
  <si>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</si>
  <si>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</si>
  <si>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</si>
  <si>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</si>
  <si>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</si>
  <si>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</si>
  <si>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</si>
  <si>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</si>
  <si>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</si>
  <si>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</si>
  <si>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</si>
  <si>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</si>
  <si>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</si>
  <si>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</si>
  <si>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</si>
  <si>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</si>
  <si>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</si>
  <si>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</si>
  <si>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</si>
  <si>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</si>
  <si>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</si>
  <si>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</si>
  <si>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</si>
  <si>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</si>
  <si>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</si>
  <si>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</si>
  <si>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</si>
  <si>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</si>
  <si>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</si>
  <si>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</si>
  <si>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</si>
  <si>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</si>
  <si>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</si>
  <si>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</si>
  <si>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</si>
  <si>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</si>
  <si>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</si>
  <si>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</si>
  <si>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</si>
  <si>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</si>
  <si>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</si>
  <si>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</si>
  <si>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</si>
  <si>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</si>
  <si>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</si>
  <si>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</si>
  <si>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</si>
  <si>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</si>
  <si>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</si>
  <si>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</si>
  <si>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</si>
  <si>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</si>
  <si>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</si>
  <si>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</si>
  <si>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</si>
  <si>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</si>
  <si>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</si>
  <si>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</si>
  <si>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</si>
  <si>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</si>
  <si>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</si>
  <si>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</si>
  <si>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</si>
  <si>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</si>
  <si>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</si>
  <si>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</si>
  <si>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</si>
  <si>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</si>
  <si>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</si>
  <si>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</si>
  <si>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</si>
  <si>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</si>
  <si>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</si>
  <si>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</si>
  <si>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</si>
  <si>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</si>
  <si>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</si>
  <si>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</si>
  <si>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</si>
  <si>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</si>
  <si>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</si>
  <si>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</si>
  <si>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</si>
  <si>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</si>
  <si>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</si>
  <si>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</si>
  <si>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</si>
  <si>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</si>
  <si>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</si>
  <si>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</si>
  <si>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</si>
  <si>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</si>
  <si>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</si>
  <si>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</si>
  <si>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</si>
  <si>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</si>
  <si>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</si>
  <si>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</si>
  <si>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</si>
  <si>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</si>
  <si>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</si>
  <si>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</si>
  <si>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</si>
  <si>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</si>
  <si>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</si>
  <si>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</si>
  <si>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</si>
  <si>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</si>
  <si>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</si>
  <si>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</si>
  <si>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</si>
  <si>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</si>
  <si>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</si>
  <si>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</si>
  <si>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</si>
  <si>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</si>
  <si>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</si>
  <si>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</si>
  <si>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</si>
  <si>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</si>
  <si>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</si>
  <si>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</si>
  <si>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</si>
  <si>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</si>
  <si>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</si>
  <si>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</si>
  <si>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</si>
  <si>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</si>
  <si>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</si>
  <si>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</si>
  <si>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</si>
  <si>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</si>
  <si>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</si>
  <si>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</si>
  <si>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</si>
  <si>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</si>
  <si>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</si>
  <si>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</si>
  <si>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</si>
  <si>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</si>
  <si>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</si>
  <si>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</si>
  <si>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</si>
  <si>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</si>
  <si>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</si>
  <si>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</si>
  <si>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</si>
  <si>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</si>
  <si>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</si>
  <si>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</si>
  <si>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</si>
  <si>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</si>
  <si>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</si>
  <si>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</si>
  <si>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</si>
  <si>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</si>
  <si>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</si>
  <si>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</si>
  <si>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</si>
  <si>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</si>
  <si>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</si>
  <si>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</si>
  <si>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</si>
  <si>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</si>
  <si>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</si>
  <si>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</si>
  <si>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</si>
  <si>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</si>
  <si>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</si>
  <si>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</si>
  <si>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</si>
  <si>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</si>
  <si>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</si>
  <si>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</si>
  <si>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</si>
  <si>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</si>
  <si>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</si>
  <si>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</si>
  <si>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</si>
  <si>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</si>
  <si>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</si>
  <si>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</si>
  <si>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</si>
  <si>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</si>
  <si>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</si>
  <si>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</si>
  <si>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</si>
  <si>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</si>
  <si>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</si>
  <si>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</si>
  <si>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</si>
  <si>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</si>
  <si>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</si>
  <si>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</si>
  <si>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</si>
  <si>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</si>
  <si>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</si>
  <si>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</si>
  <si>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</si>
  <si>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</si>
  <si>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</si>
  <si>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</si>
  <si>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</si>
  <si>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</si>
  <si>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</si>
  <si>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</si>
  <si>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</si>
  <si>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</si>
  <si>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</si>
  <si>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</si>
  <si>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</si>
  <si>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</si>
  <si>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</si>
  <si>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</si>
  <si>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</si>
  <si>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</si>
  <si>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</si>
  <si>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</si>
  <si>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</si>
  <si>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</si>
  <si>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</si>
  <si>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</si>
  <si>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</si>
  <si>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</si>
  <si>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</si>
  <si>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</si>
  <si>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</si>
  <si>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</si>
  <si>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</si>
  <si>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</si>
  <si>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</si>
  <si>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</si>
  <si>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</si>
  <si>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</si>
  <si>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</si>
  <si>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</si>
  <si>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</si>
  <si>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</si>
  <si>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</si>
  <si>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</si>
  <si>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</si>
  <si>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</si>
  <si>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</si>
  <si>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</si>
  <si>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</si>
  <si>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</si>
  <si>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</si>
  <si>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</si>
  <si>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</si>
  <si>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</si>
  <si>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</si>
  <si>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</si>
  <si>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</si>
  <si>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</si>
  <si>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</si>
  <si>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</si>
  <si>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</si>
  <si>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</si>
  <si>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</si>
  <si>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</si>
  <si>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</si>
  <si>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</si>
  <si>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</si>
  <si>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</si>
  <si>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</si>
  <si>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</si>
  <si>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</si>
  <si>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</si>
  <si>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</si>
  <si>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</si>
  <si>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</si>
  <si>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</si>
  <si>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</si>
  <si>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</si>
  <si>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</si>
  <si>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</si>
  <si>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</si>
  <si>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</si>
  <si>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</si>
  <si>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</si>
  <si>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</si>
  <si>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</si>
  <si>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</si>
  <si>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</si>
  <si>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</si>
  <si>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</si>
  <si>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</si>
  <si>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</si>
  <si>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</si>
  <si>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</si>
  <si>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</si>
  <si>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</si>
  <si>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</si>
  <si>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</si>
  <si>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</si>
  <si>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</si>
  <si>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</si>
  <si>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</si>
  <si>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</si>
  <si>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</si>
  <si>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</si>
  <si>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</si>
  <si>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</si>
  <si>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</si>
  <si>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</si>
  <si>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</si>
  <si>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</si>
  <si>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</si>
  <si>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</si>
  <si>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</si>
  <si>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</si>
  <si>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</si>
  <si>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</si>
  <si>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</si>
  <si>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</si>
  <si>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</si>
  <si>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</si>
  <si>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</si>
  <si>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</si>
  <si>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</si>
  <si>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</si>
  <si>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</si>
  <si>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</si>
  <si>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</si>
  <si>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</si>
  <si>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</si>
  <si>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</si>
  <si>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</si>
  <si>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</si>
  <si>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</si>
  <si>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</si>
  <si>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</si>
  <si>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</si>
  <si>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</si>
  <si>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</si>
  <si>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</si>
  <si>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</si>
  <si>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</si>
  <si>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</si>
  <si>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</si>
  <si>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</si>
  <si>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</si>
  <si>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</si>
  <si>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</si>
  <si>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</si>
  <si>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</si>
  <si>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</si>
  <si>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</si>
  <si>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</si>
  <si>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</si>
  <si>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</si>
  <si>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</si>
  <si>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</si>
  <si>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</si>
  <si>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</si>
  <si>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</si>
  <si>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</si>
  <si>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</si>
  <si>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</si>
  <si>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</si>
  <si>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</si>
  <si>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</si>
  <si>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</si>
  <si>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</si>
  <si>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</si>
  <si>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</si>
  <si>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</si>
  <si>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</si>
  <si>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</si>
  <si>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</si>
  <si>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</si>
  <si>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</si>
  <si>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</si>
  <si>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</si>
  <si>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</si>
  <si>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</si>
  <si>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</si>
  <si>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</si>
  <si>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</si>
  <si>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</si>
  <si>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</si>
  <si>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</si>
  <si>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</si>
  <si>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</si>
  <si>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</si>
  <si>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</si>
  <si>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</si>
  <si>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</si>
  <si>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</si>
  <si>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</si>
  <si>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</si>
  <si>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</si>
  <si>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</si>
  <si>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</si>
  <si>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</si>
  <si>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</si>
  <si>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</si>
  <si>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</si>
  <si>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</si>
  <si>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</si>
  <si>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</si>
  <si>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</si>
  <si>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</si>
  <si>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</si>
  <si>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</si>
  <si>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</si>
  <si>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</si>
  <si>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</si>
  <si>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</si>
  <si>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</si>
  <si>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</si>
  <si>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</si>
  <si>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</si>
  <si>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</si>
  <si>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</si>
  <si>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</si>
  <si>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</si>
  <si>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</si>
  <si>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</si>
  <si>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</si>
  <si>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</si>
  <si>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</si>
  <si>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</si>
  <si>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</si>
  <si>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</si>
  <si>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</si>
  <si>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</si>
  <si>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</si>
  <si>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</si>
  <si>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</si>
  <si>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</si>
  <si>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</si>
  <si>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</si>
  <si>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</si>
  <si>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</si>
  <si>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</si>
  <si>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</si>
  <si>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</si>
  <si>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</si>
  <si>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</si>
  <si>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</si>
  <si>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</si>
  <si>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</si>
  <si>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</si>
  <si>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</si>
  <si>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</si>
  <si>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</si>
  <si>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</si>
  <si>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</si>
  <si>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</si>
  <si>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</si>
  <si>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</si>
  <si>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</si>
  <si>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</si>
  <si>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</si>
  <si>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</si>
  <si>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</si>
  <si>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</si>
  <si>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</si>
  <si>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</si>
  <si>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</si>
  <si>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</si>
  <si>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</si>
  <si>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</si>
  <si>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</si>
  <si>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</si>
  <si>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</si>
  <si>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</si>
  <si>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</si>
  <si>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</si>
  <si>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</si>
  <si>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</si>
  <si>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</si>
  <si>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</si>
  <si>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</si>
  <si>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</si>
  <si>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</si>
  <si>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</si>
  <si>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</si>
  <si>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</si>
  <si>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</si>
  <si>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</si>
  <si>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</si>
  <si>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</si>
  <si>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</si>
  <si>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</si>
  <si>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</si>
  <si>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</si>
  <si>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</si>
  <si>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</si>
  <si>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</si>
  <si>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</si>
  <si>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</si>
  <si>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</si>
  <si>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</si>
  <si>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</si>
  <si>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</si>
  <si>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</si>
  <si>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</si>
  <si>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</si>
  <si>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</si>
  <si>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</si>
  <si>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</si>
  <si>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</si>
  <si>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</si>
  <si>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</si>
  <si>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</si>
  <si>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</si>
  <si>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</si>
  <si>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</si>
  <si>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</si>
  <si>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</si>
  <si>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</si>
  <si>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</si>
  <si>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</si>
  <si>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</si>
  <si>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</si>
  <si>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</si>
  <si>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</si>
  <si>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</si>
  <si>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</si>
  <si>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</si>
  <si>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</si>
  <si>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</si>
  <si>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</si>
  <si>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</si>
  <si>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</si>
  <si>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</si>
  <si>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</si>
  <si>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</si>
  <si>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</si>
  <si>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</si>
  <si>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</si>
  <si>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</si>
  <si>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</si>
  <si>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</si>
  <si>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</si>
  <si>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</si>
  <si>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</si>
  <si>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</si>
  <si>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</si>
  <si>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</si>
  <si>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</si>
  <si>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</si>
  <si>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</si>
  <si>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</si>
  <si>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</si>
  <si>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</si>
  <si>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</si>
  <si>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</si>
  <si>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</si>
  <si>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</si>
  <si>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</si>
  <si>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</si>
  <si>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</si>
  <si>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</si>
  <si>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</si>
  <si>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</si>
  <si>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</si>
  <si>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</si>
  <si>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</si>
  <si>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</si>
  <si>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</si>
  <si>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</si>
  <si>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</si>
  <si>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</si>
  <si>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</si>
  <si>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</si>
  <si>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</si>
  <si>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</si>
  <si>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</si>
  <si>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</si>
  <si>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</si>
  <si>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</si>
  <si>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</si>
  <si>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</si>
  <si>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</si>
  <si>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</si>
  <si>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</si>
  <si>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</si>
  <si>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</si>
  <si>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</si>
  <si>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</si>
  <si>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</si>
  <si>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</si>
  <si>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</si>
  <si>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</si>
  <si>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</si>
  <si>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</si>
  <si>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</si>
  <si>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</si>
  <si>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</si>
  <si>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</si>
  <si>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</si>
  <si>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</si>
  <si>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</si>
  <si>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</si>
  <si>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</si>
  <si>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</si>
  <si>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</si>
  <si>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</si>
  <si>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</si>
  <si>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</si>
  <si>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</si>
  <si>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</si>
  <si>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</si>
  <si>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</si>
  <si>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</si>
  <si>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</si>
  <si>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</si>
  <si>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</si>
  <si>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</si>
  <si>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</si>
  <si>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</si>
  <si>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</si>
  <si>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</si>
  <si>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</si>
  <si>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</si>
  <si>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</si>
  <si>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</si>
  <si>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</si>
  <si>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</si>
  <si>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</si>
  <si>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</si>
  <si>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</si>
  <si>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</si>
  <si>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</si>
  <si>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</si>
  <si>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</si>
  <si>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</si>
  <si>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</si>
  <si>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</si>
  <si>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</si>
  <si>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</si>
  <si>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</si>
  <si>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</si>
  <si>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</si>
  <si>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</si>
  <si>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</si>
  <si>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</si>
  <si>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</si>
  <si>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</si>
  <si>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</si>
  <si>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</si>
  <si>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</si>
  <si>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</si>
  <si>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</si>
  <si>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</si>
  <si>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</si>
  <si>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</si>
  <si>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</si>
  <si>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</si>
  <si>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</si>
  <si>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</si>
  <si>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</si>
  <si>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</si>
  <si>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</si>
  <si>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</si>
  <si>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</si>
  <si>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</si>
  <si>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</si>
  <si>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</si>
  <si>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</si>
  <si>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</si>
  <si>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</si>
  <si>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</si>
  <si>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</si>
  <si>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</si>
  <si>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</si>
  <si>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</si>
  <si>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</si>
  <si>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</si>
  <si>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</si>
  <si>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</si>
  <si>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</si>
  <si>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</si>
  <si>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</si>
  <si>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</si>
  <si>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</si>
  <si>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</si>
  <si>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</si>
  <si>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</si>
  <si>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</si>
  <si>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</si>
  <si>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</si>
  <si>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</si>
  <si>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</si>
  <si>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</si>
  <si>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</si>
  <si>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</si>
  <si>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</si>
  <si>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</si>
  <si>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</si>
  <si>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</si>
  <si>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</si>
  <si>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</si>
  <si>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</si>
  <si>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</si>
  <si>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</si>
  <si>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</si>
  <si>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</si>
  <si>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</si>
  <si>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</si>
  <si>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</si>
  <si>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</si>
  <si>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</si>
  <si>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</si>
  <si>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</si>
  <si>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</si>
  <si>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</si>
  <si>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</si>
  <si>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</si>
  <si>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</si>
  <si>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</si>
  <si>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</si>
  <si>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</si>
  <si>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</si>
  <si>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</si>
  <si>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</si>
  <si>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</si>
  <si>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</si>
  <si>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</si>
  <si>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</si>
  <si>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</si>
  <si>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</si>
  <si>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</si>
  <si>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</si>
  <si>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</si>
  <si>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</si>
  <si>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</si>
  <si>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</si>
  <si>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</si>
  <si>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</si>
  <si>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</si>
  <si>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</si>
  <si>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</si>
  <si>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</si>
  <si>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</si>
  <si>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</si>
  <si>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</si>
  <si>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</si>
  <si>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</si>
  <si>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</si>
  <si>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</si>
  <si>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</si>
  <si>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</si>
  <si>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</si>
  <si>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</si>
  <si>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</si>
  <si>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</si>
  <si>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</si>
  <si>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</si>
  <si>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</si>
  <si>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</si>
  <si>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</si>
  <si>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</si>
  <si>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</si>
  <si>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</si>
  <si>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</si>
  <si>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</si>
  <si>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</si>
  <si>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</si>
  <si>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</si>
  <si>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</si>
  <si>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</si>
  <si>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</si>
  <si>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</si>
  <si>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</si>
  <si>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</si>
  <si>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</si>
  <si>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</si>
  <si>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</si>
  <si>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</si>
  <si>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</si>
  <si>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</si>
  <si>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</si>
  <si>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</si>
  <si>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</si>
  <si>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</si>
  <si>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</si>
  <si>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</si>
  <si>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</si>
  <si>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</si>
  <si>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</si>
  <si>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</si>
  <si>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</si>
  <si>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</si>
  <si>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</si>
  <si>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</si>
  <si>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</si>
  <si>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</si>
  <si>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</si>
  <si>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</si>
  <si>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</si>
  <si>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</si>
  <si>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</si>
  <si>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</si>
  <si>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</si>
  <si>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</si>
  <si>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</si>
  <si>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</si>
  <si>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</si>
  <si>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</si>
  <si>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</si>
  <si>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</si>
  <si>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</si>
  <si>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</si>
  <si>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</si>
  <si>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</si>
  <si>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</si>
  <si>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</si>
  <si>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</si>
  <si>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</si>
  <si>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</si>
  <si>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</si>
  <si>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</si>
  <si>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</si>
  <si>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</si>
  <si>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</si>
  <si>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</si>
  <si>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</si>
  <si>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</si>
  <si>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</si>
  <si>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</si>
  <si>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</si>
  <si>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</si>
  <si>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</si>
  <si>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</si>
  <si>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</si>
  <si>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</si>
  <si>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</si>
  <si>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</si>
  <si>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</si>
  <si>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</si>
  <si>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</si>
  <si>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</si>
  <si>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</si>
  <si>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</si>
  <si>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</si>
  <si>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</si>
  <si>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</si>
  <si>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</si>
  <si>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</si>
  <si>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</si>
  <si>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</si>
  <si>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</si>
  <si>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</si>
  <si>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</si>
  <si>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</si>
  <si>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</si>
  <si>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</si>
  <si>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</si>
  <si>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</si>
  <si>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</si>
  <si>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</si>
  <si>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</si>
  <si>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</si>
  <si>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</si>
  <si>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</si>
  <si>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</si>
  <si>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</si>
  <si>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</si>
  <si>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</si>
  <si>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</si>
  <si>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</si>
  <si>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</si>
  <si>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</si>
  <si>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</si>
  <si>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</si>
  <si>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</si>
  <si>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</si>
  <si>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</si>
  <si>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</si>
  <si>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</si>
  <si>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</si>
  <si>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</si>
  <si>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</si>
  <si>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</si>
  <si>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</si>
  <si>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</si>
  <si>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</si>
  <si>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</si>
  <si>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</si>
  <si>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</si>
  <si>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</si>
  <si>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</si>
  <si>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</si>
  <si>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</si>
  <si>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</si>
  <si>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</si>
  <si>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</si>
  <si>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</si>
  <si>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</si>
  <si>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</si>
  <si>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</si>
  <si>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</si>
  <si>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</si>
  <si>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</si>
  <si>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</si>
  <si>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</si>
  <si>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</si>
  <si>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</si>
  <si>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</si>
  <si>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</si>
  <si>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</si>
  <si>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</si>
  <si>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</si>
  <si>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</si>
  <si>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</si>
  <si>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</si>
  <si>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</si>
  <si>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</si>
  <si>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</si>
  <si>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</si>
  <si>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</si>
  <si>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</si>
  <si>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</si>
  <si>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</si>
  <si>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</si>
  <si>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</si>
  <si>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</si>
  <si>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</si>
  <si>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</si>
  <si>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</si>
  <si>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</si>
  <si>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</si>
  <si>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</si>
  <si>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</si>
  <si>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</si>
  <si>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</si>
  <si>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</si>
  <si>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</si>
  <si>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</si>
  <si>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</si>
  <si>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</si>
  <si>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</si>
  <si>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</si>
  <si>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</si>
  <si>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</si>
  <si>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</si>
  <si>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</si>
  <si>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</si>
  <si>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</si>
  <si>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</si>
  <si>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</si>
  <si>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</si>
  <si>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</si>
  <si>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</si>
  <si>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</si>
  <si>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</si>
  <si>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</si>
  <si>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</si>
  <si>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</si>
  <si>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</si>
  <si>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</si>
  <si>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</si>
  <si>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</si>
  <si>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</si>
  <si>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</si>
  <si>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</si>
  <si>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</si>
  <si>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</si>
  <si>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</si>
  <si>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</si>
  <si>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</si>
  <si>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</si>
  <si>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</si>
  <si>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</si>
  <si>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</si>
  <si>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</si>
  <si>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</si>
  <si>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</si>
  <si>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</si>
  <si>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</si>
  <si>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</si>
  <si>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</si>
  <si>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</si>
  <si>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</si>
  <si>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</si>
  <si>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</si>
  <si>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</si>
  <si>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</si>
  <si>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</si>
  <si>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</si>
  <si>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</si>
  <si>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</si>
  <si>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</si>
  <si>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</si>
  <si>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</si>
  <si>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</si>
  <si>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</si>
  <si>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</si>
  <si>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</si>
  <si>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</si>
  <si>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</si>
  <si>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</si>
  <si>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</si>
  <si>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</si>
  <si>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</si>
  <si>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</si>
  <si>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</si>
  <si>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</si>
  <si>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</si>
  <si>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</si>
  <si>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</si>
  <si>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</si>
  <si>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</si>
  <si>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</si>
  <si>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</si>
  <si>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</si>
  <si>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</si>
  <si>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</si>
  <si>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</si>
  <si>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</si>
  <si>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</si>
  <si>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</si>
  <si>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</si>
  <si>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</si>
  <si>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</si>
  <si>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</si>
  <si>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</si>
  <si>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</si>
  <si>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</si>
  <si>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</si>
  <si>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</si>
  <si>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</si>
  <si>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</si>
  <si>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</si>
  <si>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</si>
  <si>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</si>
  <si>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</si>
  <si>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</si>
  <si>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</si>
  <si>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</si>
  <si>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</si>
  <si>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</si>
  <si>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</si>
  <si>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</si>
  <si>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</si>
  <si>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</si>
  <si>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</si>
  <si>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</si>
  <si>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</si>
  <si>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</si>
  <si>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</si>
  <si>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</si>
  <si>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</si>
  <si>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</si>
  <si>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</si>
  <si>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</si>
  <si>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</si>
  <si>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</si>
  <si>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</si>
  <si>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</si>
  <si>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</si>
  <si>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</si>
  <si>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</si>
  <si>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</si>
  <si>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</si>
  <si>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</si>
  <si>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</si>
  <si>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</si>
  <si>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</si>
  <si>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</si>
  <si>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</si>
  <si>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</si>
  <si>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</si>
  <si>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</si>
  <si>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</si>
  <si>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</si>
  <si>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</si>
  <si>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</si>
  <si>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</si>
  <si>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</si>
  <si>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</si>
  <si>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</si>
  <si>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</si>
  <si>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</si>
  <si>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</si>
  <si>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</si>
  <si>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</si>
  <si>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</si>
  <si>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</si>
  <si>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</si>
  <si>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</si>
  <si>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</si>
  <si>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</si>
  <si>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</si>
  <si>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</si>
  <si>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</si>
  <si>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</si>
  <si>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</si>
  <si>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</si>
  <si>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</si>
  <si>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</si>
  <si>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</si>
  <si>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</si>
  <si>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</si>
  <si>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</si>
  <si>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</si>
  <si>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</si>
  <si>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</si>
  <si>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</si>
  <si>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</si>
  <si>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</si>
  <si>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</si>
  <si>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</si>
  <si>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</si>
  <si>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</si>
  <si>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</si>
  <si>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</si>
  <si>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</si>
  <si>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</si>
  <si>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</si>
  <si>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</si>
  <si>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</si>
  <si>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</si>
  <si>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</si>
  <si>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</si>
  <si>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</si>
  <si>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</si>
  <si>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</si>
  <si>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</si>
  <si>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</si>
  <si>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</si>
  <si>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</si>
  <si>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</si>
  <si>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</si>
  <si>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</si>
  <si>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</si>
  <si>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</si>
  <si>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</si>
  <si>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</si>
  <si>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</si>
  <si>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</si>
  <si>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</si>
  <si>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</si>
  <si>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</si>
  <si>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</si>
  <si>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</si>
  <si>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</si>
  <si>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</si>
  <si>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</si>
  <si>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</si>
  <si>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</si>
  <si>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</si>
  <si>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</si>
  <si>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</si>
  <si>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</si>
  <si>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</si>
  <si>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</si>
  <si>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</si>
  <si>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</si>
  <si>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</si>
  <si>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</si>
  <si>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</si>
  <si>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</si>
  <si>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</si>
  <si>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</si>
  <si>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</si>
  <si>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</si>
  <si>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</si>
  <si>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</si>
  <si>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</si>
  <si>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</si>
  <si>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</si>
  <si>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</si>
  <si>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</si>
  <si>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</si>
  <si>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</si>
  <si>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</si>
  <si>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</si>
  <si>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</si>
  <si>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</si>
  <si>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</si>
  <si>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</si>
  <si>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</si>
  <si>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</si>
  <si>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</si>
  <si>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</si>
  <si>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</si>
  <si>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</si>
  <si>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</si>
  <si>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</si>
  <si>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</si>
  <si>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</si>
  <si>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</si>
  <si>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</si>
  <si>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</si>
  <si>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</si>
  <si>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</si>
  <si>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</si>
  <si>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</si>
  <si>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</si>
  <si>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</si>
  <si>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</si>
  <si>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</si>
  <si>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</si>
  <si>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</si>
  <si>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</si>
  <si>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</si>
  <si>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</si>
  <si>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</si>
  <si>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</si>
  <si>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</si>
  <si>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</si>
  <si>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</si>
  <si>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</si>
  <si>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</si>
  <si>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</si>
  <si>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</si>
  <si>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</si>
  <si>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</si>
  <si>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</si>
  <si>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</si>
  <si>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</si>
  <si>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</si>
  <si>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</si>
  <si>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</si>
  <si>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</si>
  <si>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</si>
  <si>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</si>
  <si>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</si>
  <si>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</si>
  <si>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</si>
  <si>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</si>
  <si>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</si>
  <si>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</si>
  <si>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</si>
  <si>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</si>
  <si>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</si>
  <si>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</si>
  <si>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</si>
  <si>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</si>
  <si>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</si>
  <si>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</si>
  <si>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</si>
  <si>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</si>
  <si>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</si>
  <si>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</si>
  <si>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</si>
  <si>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</si>
  <si>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</si>
  <si>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</si>
  <si>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</si>
  <si>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</si>
  <si>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</si>
  <si>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</si>
  <si>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</si>
  <si>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</si>
  <si>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</si>
  <si>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</si>
  <si>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</si>
  <si>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</si>
  <si>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</si>
  <si>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</si>
  <si>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</si>
  <si>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</si>
  <si>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</si>
  <si>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</si>
  <si>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</si>
  <si>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</si>
  <si>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</si>
  <si>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</si>
  <si>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</si>
  <si>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</si>
  <si>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</si>
  <si>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</si>
  <si>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</si>
  <si>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</si>
  <si>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</si>
  <si>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</si>
  <si>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</si>
  <si>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</si>
  <si>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</si>
  <si>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</si>
  <si>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</si>
  <si>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</si>
  <si>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</si>
  <si>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</si>
  <si>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</si>
  <si>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</si>
  <si>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</si>
  <si>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</si>
  <si>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</si>
  <si>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</si>
  <si>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</si>
  <si>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</si>
  <si>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</si>
  <si>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</si>
  <si>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</si>
  <si>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</si>
  <si>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</si>
  <si>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</si>
  <si>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</si>
  <si>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</si>
  <si>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</si>
  <si>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</si>
  <si>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</si>
  <si>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</si>
  <si>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</si>
  <si>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</si>
  <si>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</si>
  <si>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</si>
  <si>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</si>
  <si>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</si>
  <si>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</si>
  <si>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</si>
  <si>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</si>
  <si>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</si>
  <si>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</si>
  <si>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</si>
  <si>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</si>
  <si>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</si>
  <si>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</si>
  <si>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</si>
  <si>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</si>
  <si>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</si>
  <si>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</si>
  <si>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</si>
  <si>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</si>
  <si>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</si>
  <si>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</si>
  <si>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</si>
  <si>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</si>
  <si>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</si>
  <si>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</si>
  <si>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</si>
  <si>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</si>
  <si>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</si>
  <si>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</si>
  <si>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</si>
  <si>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</si>
  <si>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</si>
  <si>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</si>
  <si>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</si>
  <si>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</si>
  <si>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</si>
  <si>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</si>
  <si>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</si>
  <si>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</si>
  <si>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</si>
  <si>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</si>
  <si>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</si>
  <si>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</si>
  <si>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</si>
  <si>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</si>
  <si>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</si>
  <si>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</si>
  <si>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</si>
  <si>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</si>
  <si>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</si>
  <si>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</si>
  <si>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</si>
  <si>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</si>
  <si>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</si>
  <si>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</si>
  <si>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</si>
  <si>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</si>
  <si>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</si>
  <si>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</si>
  <si>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</si>
  <si>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</si>
  <si>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</si>
  <si>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</si>
  <si>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</si>
  <si>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</si>
  <si>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</si>
  <si>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</si>
  <si>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</si>
  <si>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</si>
  <si>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</si>
  <si>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</si>
  <si>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</si>
  <si>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</si>
  <si>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</si>
  <si>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</si>
  <si>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</si>
  <si>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</si>
  <si>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</si>
  <si>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</si>
  <si>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</si>
  <si>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</si>
  <si>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</si>
  <si>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</si>
  <si>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</si>
  <si>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</si>
  <si>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</si>
  <si>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</si>
  <si>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</si>
  <si>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</si>
  <si>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</si>
  <si>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</si>
  <si>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</si>
  <si>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</si>
  <si>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</si>
  <si>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</si>
  <si>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</si>
  <si>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</si>
  <si>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</si>
  <si>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</si>
  <si>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</si>
  <si>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</si>
  <si>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</si>
  <si>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</si>
  <si>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</si>
  <si>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</si>
  <si>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</si>
  <si>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</si>
  <si>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</si>
  <si>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</si>
  <si>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</si>
  <si>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</si>
  <si>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</si>
  <si>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</si>
  <si>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</si>
  <si>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</si>
  <si>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</si>
  <si>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</si>
  <si>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</si>
  <si>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</si>
  <si>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</si>
  <si>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</si>
  <si>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</si>
  <si>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</si>
  <si>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</si>
  <si>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</si>
  <si>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</si>
  <si>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</si>
  <si>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</si>
  <si>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</si>
  <si>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</si>
  <si>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</si>
  <si>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</si>
  <si>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</si>
  <si>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</si>
  <si>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</si>
  <si>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</si>
  <si>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</si>
  <si>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</si>
  <si>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</si>
  <si>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</si>
  <si>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</si>
  <si>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</si>
  <si>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</si>
  <si>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</si>
  <si>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</si>
  <si>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</si>
  <si>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</si>
  <si>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</si>
  <si>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</si>
  <si>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</si>
  <si>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</si>
  <si>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</si>
  <si>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</si>
  <si>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</si>
  <si>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</si>
  <si>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</si>
  <si>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</si>
  <si>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</si>
  <si>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</si>
  <si>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</si>
  <si>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</si>
  <si>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</si>
  <si>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</si>
  <si>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</si>
  <si>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</si>
  <si>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</si>
  <si>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</si>
  <si>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</si>
  <si>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</si>
  <si>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</si>
  <si>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</si>
  <si>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</si>
  <si>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</si>
  <si>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</si>
  <si>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</si>
  <si>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</si>
  <si>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</si>
  <si>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</si>
  <si>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</si>
  <si>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</si>
  <si>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</si>
  <si>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</si>
  <si>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</si>
  <si>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</si>
  <si>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</si>
  <si>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</si>
  <si>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</si>
  <si>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</si>
  <si>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</si>
  <si>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</si>
  <si>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</si>
  <si>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</si>
  <si>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</si>
  <si>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</si>
  <si>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</si>
  <si>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</si>
  <si>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</si>
  <si>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</si>
  <si>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</si>
  <si>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</si>
  <si>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</si>
  <si>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</si>
  <si>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</si>
  <si>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</si>
  <si>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</si>
  <si>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</si>
  <si>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</si>
  <si>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</si>
  <si>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</si>
  <si>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</si>
  <si>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</si>
  <si>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</si>
  <si>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</si>
  <si>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</si>
  <si>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</si>
  <si>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</si>
  <si>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</si>
  <si>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</si>
  <si>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</si>
  <si>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</si>
  <si>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</si>
  <si>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</si>
  <si>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</si>
  <si>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</si>
  <si>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</si>
  <si>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</si>
  <si>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</si>
  <si>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</si>
  <si>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</si>
  <si>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</si>
  <si>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</si>
  <si>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</si>
  <si>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</si>
  <si>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</si>
  <si>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</si>
  <si>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</si>
  <si>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</si>
  <si>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</si>
  <si>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</si>
  <si>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</si>
  <si>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</si>
  <si>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</si>
  <si>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</si>
  <si>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</si>
  <si>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</si>
  <si>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</si>
  <si>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</si>
  <si>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</si>
  <si>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</si>
  <si>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</si>
  <si>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</si>
  <si>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</si>
  <si>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</si>
  <si>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</si>
  <si>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</si>
  <si>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</si>
  <si>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</si>
  <si>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</si>
  <si>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</si>
  <si>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</si>
  <si>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</si>
  <si>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</si>
  <si>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</si>
  <si>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</si>
  <si>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</si>
  <si>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</si>
  <si>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</si>
  <si>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</si>
  <si>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</si>
  <si>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</si>
  <si>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</si>
  <si>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</si>
  <si>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</si>
  <si>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</si>
  <si>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</si>
  <si>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</si>
  <si>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</si>
  <si>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</si>
  <si>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</si>
  <si>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</si>
  <si>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</si>
  <si>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</si>
  <si>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</si>
  <si>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</si>
  <si>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</si>
  <si>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</si>
  <si>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</si>
  <si>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</si>
  <si>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</si>
  <si>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</si>
  <si>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</si>
  <si>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</si>
  <si>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</si>
  <si>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</si>
  <si>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</si>
  <si>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</si>
  <si>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</si>
  <si>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</si>
  <si>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</si>
  <si>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</si>
  <si>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</si>
  <si>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</si>
  <si>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</si>
  <si>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</si>
  <si>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</si>
  <si>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</si>
  <si>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</si>
  <si>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</si>
  <si>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</si>
  <si>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</si>
  <si>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</si>
  <si>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</si>
  <si>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</si>
  <si>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</si>
  <si>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</si>
  <si>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</si>
  <si>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</si>
  <si>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</si>
  <si>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</si>
  <si>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</si>
  <si>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</si>
  <si>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</si>
  <si>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</si>
  <si>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</si>
  <si>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</si>
  <si>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</si>
  <si>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</si>
  <si>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</si>
  <si>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</si>
  <si>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</si>
  <si>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</si>
  <si>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</si>
  <si>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</si>
  <si>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</si>
  <si>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</si>
  <si>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</si>
  <si>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</si>
  <si>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</si>
  <si>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</si>
  <si>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</si>
  <si>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</si>
  <si>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</si>
  <si>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</si>
  <si>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</si>
  <si>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</si>
  <si>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</si>
  <si>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</si>
  <si>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</si>
  <si>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</si>
  <si>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</si>
  <si>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</si>
  <si>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</si>
  <si>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</si>
  <si>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</si>
  <si>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</si>
  <si>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</si>
  <si>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</si>
  <si>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</si>
  <si>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</si>
  <si>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</si>
  <si>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</si>
  <si>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</si>
  <si>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</si>
  <si>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</si>
  <si>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</si>
  <si>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</si>
  <si>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</si>
  <si>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</si>
  <si>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</si>
  <si>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</si>
  <si>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</si>
  <si>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</si>
  <si>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</si>
  <si>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</si>
  <si>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</si>
  <si>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</si>
  <si>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</si>
  <si>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</si>
  <si>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</si>
  <si>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</si>
  <si>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</si>
  <si>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</si>
  <si>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</si>
  <si>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</si>
  <si>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</si>
  <si>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</si>
  <si>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</si>
  <si>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</si>
  <si>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</si>
  <si>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</si>
  <si>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</si>
  <si>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</si>
  <si>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</si>
  <si>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</si>
  <si>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</si>
  <si>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</si>
  <si>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</si>
  <si>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</si>
  <si>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</si>
  <si>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</si>
  <si>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</si>
  <si>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</si>
  <si>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</si>
  <si>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</si>
  <si>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</si>
  <si>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</si>
  <si>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</si>
  <si>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</si>
  <si>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</si>
  <si>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</si>
  <si>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</si>
  <si>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</si>
  <si>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</si>
  <si>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</si>
  <si>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</si>
  <si>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</si>
  <si>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</si>
  <si>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</si>
  <si>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</si>
  <si>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</si>
  <si>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</si>
  <si>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</si>
  <si>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</si>
  <si>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</si>
  <si>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</si>
  <si>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</si>
  <si>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</si>
  <si>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</si>
  <si>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</si>
  <si>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</si>
  <si>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</si>
  <si>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</si>
  <si>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</si>
  <si>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</si>
  <si>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</si>
  <si>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</si>
  <si>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</si>
  <si>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</si>
  <si>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</si>
  <si>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</si>
  <si>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</si>
  <si>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</si>
  <si>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</si>
  <si>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</si>
  <si>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</si>
  <si>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</si>
  <si>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</si>
  <si>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</si>
  <si>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</si>
  <si>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</si>
  <si>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</si>
  <si>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</si>
  <si>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</si>
  <si>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</si>
  <si>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</si>
  <si>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</si>
  <si>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</si>
  <si>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</si>
  <si>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</si>
  <si>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</si>
  <si>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</si>
  <si>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</si>
  <si>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</si>
  <si>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</si>
  <si>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</si>
  <si>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</si>
  <si>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</si>
  <si>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</si>
  <si>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</si>
  <si>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</si>
  <si>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</si>
  <si>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</si>
  <si>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</si>
  <si>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</si>
  <si>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</si>
  <si>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</si>
  <si>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</si>
  <si>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</si>
  <si>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</si>
  <si>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</si>
  <si>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</si>
  <si>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</si>
  <si>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</si>
  <si>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</si>
  <si>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</si>
  <si>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</si>
  <si>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</si>
  <si>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</si>
  <si>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</si>
  <si>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</si>
  <si>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</si>
  <si>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</si>
  <si>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</si>
  <si>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</si>
  <si>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</si>
  <si>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</si>
  <si>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</si>
  <si>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</si>
  <si>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</si>
  <si>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</si>
  <si>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</si>
  <si>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</si>
  <si>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</si>
  <si>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</si>
  <si>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</si>
  <si>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</si>
  <si>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</si>
  <si>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</si>
  <si>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</si>
  <si>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</si>
  <si>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</si>
  <si>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</si>
  <si>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</si>
  <si>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</si>
  <si>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</si>
  <si>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</si>
  <si>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</si>
  <si>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</si>
  <si>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</si>
  <si>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</si>
  <si>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</si>
  <si>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</si>
  <si>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</si>
  <si>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</si>
  <si>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</si>
  <si>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</si>
  <si>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</si>
  <si>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</si>
  <si>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</si>
  <si>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</si>
  <si>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</si>
  <si>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</si>
  <si>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</si>
  <si>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</si>
  <si>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</si>
  <si>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</si>
  <si>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</si>
  <si>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</si>
  <si>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</si>
  <si>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</si>
  <si>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</si>
  <si>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</si>
  <si>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</si>
  <si>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</si>
  <si>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</si>
  <si>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</si>
  <si>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</si>
  <si>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</si>
  <si>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</si>
  <si>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</si>
  <si>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</si>
  <si>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</si>
  <si>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</si>
  <si>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</si>
  <si>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</si>
  <si>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</si>
  <si>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</si>
  <si>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</si>
  <si>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</si>
  <si>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</si>
  <si>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</si>
  <si>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</si>
  <si>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</si>
  <si>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</si>
  <si>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</si>
  <si>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</si>
  <si>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</si>
  <si>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</si>
  <si>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</si>
  <si>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</si>
  <si>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</si>
  <si>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</si>
  <si>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</si>
  <si>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</si>
  <si>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</si>
  <si>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</si>
  <si>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</si>
  <si>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</si>
  <si>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</si>
  <si>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</si>
  <si>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</si>
  <si>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</si>
  <si>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</si>
  <si>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</si>
  <si>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</si>
  <si>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</si>
  <si>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</si>
  <si>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</si>
  <si>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</si>
  <si>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</si>
  <si>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</si>
  <si>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</si>
  <si>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</si>
  <si>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</si>
  <si>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</si>
  <si>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</si>
  <si>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</si>
  <si>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</si>
  <si>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</si>
  <si>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</si>
  <si>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</si>
  <si>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</si>
  <si>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</si>
  <si>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</si>
  <si>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</si>
  <si>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</si>
  <si>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</si>
  <si>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</si>
  <si>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</si>
  <si>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</si>
  <si>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</si>
  <si>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</si>
  <si>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</si>
  <si>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</si>
  <si>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</si>
  <si>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</si>
  <si>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</si>
  <si>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</si>
  <si>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</si>
  <si>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</si>
  <si>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</si>
  <si>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</si>
  <si>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</si>
  <si>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</si>
  <si>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</si>
  <si>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</si>
  <si>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</si>
  <si>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</si>
  <si>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</si>
  <si>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</si>
  <si>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</si>
  <si>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</si>
  <si>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</si>
  <si>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</si>
  <si>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</si>
  <si>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</si>
  <si>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</si>
  <si>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</si>
  <si>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</si>
  <si>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</si>
  <si>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</si>
  <si>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</si>
  <si>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</si>
  <si>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</si>
  <si>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</si>
  <si>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</si>
  <si>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</si>
  <si>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</si>
  <si>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</si>
  <si>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</si>
  <si>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</si>
  <si>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</si>
  <si>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</si>
  <si>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</si>
  <si>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</si>
  <si>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</si>
  <si>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</si>
  <si>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</si>
  <si>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</si>
  <si>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</si>
  <si>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</si>
  <si>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</si>
  <si>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</si>
  <si>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</si>
  <si>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</si>
  <si>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</si>
  <si>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</si>
  <si>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</si>
  <si>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</si>
  <si>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</si>
  <si>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</si>
  <si>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</si>
  <si>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</si>
  <si>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</si>
  <si>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</si>
  <si>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</si>
  <si>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</si>
  <si>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</si>
  <si>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</si>
  <si>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</si>
  <si>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</si>
  <si>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</si>
  <si>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</si>
  <si>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</si>
  <si>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</si>
  <si>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</si>
  <si>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</si>
  <si>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</si>
  <si>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</si>
  <si>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</si>
  <si>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</si>
  <si>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</si>
  <si>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</si>
  <si>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</si>
  <si>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</si>
  <si>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</si>
  <si>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</si>
  <si>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</si>
  <si>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</si>
  <si>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</si>
  <si>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</si>
  <si>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</si>
  <si>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</si>
  <si>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</si>
  <si>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</si>
  <si>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</si>
  <si>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</si>
  <si>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</si>
  <si>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</si>
  <si>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</si>
  <si>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</si>
  <si>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</si>
  <si>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</si>
  <si>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</si>
  <si>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</si>
  <si>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</si>
  <si>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</si>
  <si>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</si>
  <si>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</si>
  <si>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</si>
  <si>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</si>
  <si>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</si>
  <si>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</si>
  <si>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</si>
  <si>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</si>
  <si>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</si>
  <si>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</si>
  <si>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</si>
  <si>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</si>
  <si>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</si>
  <si>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</si>
  <si>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</si>
  <si>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</si>
  <si>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</si>
  <si>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</si>
  <si>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</si>
  <si>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</si>
  <si>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</si>
  <si>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</si>
  <si>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</si>
  <si>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</si>
  <si>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</si>
  <si>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</si>
  <si>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</si>
  <si>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</si>
  <si>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</si>
  <si>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</si>
  <si>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</si>
  <si>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</si>
  <si>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</si>
  <si>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</si>
  <si>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</si>
  <si>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</si>
  <si>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</si>
  <si>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</si>
  <si>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</si>
  <si>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</si>
  <si>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</si>
  <si>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</si>
  <si>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</si>
  <si>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</si>
  <si>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</si>
  <si>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</si>
  <si>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</si>
  <si>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</si>
  <si>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</si>
  <si>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</si>
  <si>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</si>
  <si>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</si>
  <si>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</si>
  <si>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</si>
  <si>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</si>
  <si>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</si>
  <si>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</si>
  <si>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</si>
  <si>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</si>
  <si>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</si>
  <si>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</si>
  <si>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</si>
  <si>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</si>
  <si>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</si>
  <si>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</si>
  <si>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</si>
  <si>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</si>
  <si>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</si>
  <si>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</si>
  <si>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</si>
  <si>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</si>
  <si>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</si>
  <si>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</si>
  <si>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</si>
  <si>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</si>
  <si>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</si>
  <si>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</si>
  <si>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</si>
  <si>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</si>
  <si>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</si>
  <si>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</si>
  <si>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</si>
  <si>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</si>
  <si>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</si>
  <si>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</si>
  <si>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</si>
  <si>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</si>
  <si>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</si>
  <si>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</si>
  <si>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</si>
  <si>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</si>
  <si>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</si>
  <si>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</si>
  <si>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</si>
  <si>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</si>
  <si>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</si>
  <si>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</si>
  <si>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</si>
  <si>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</si>
  <si>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</si>
  <si>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</si>
  <si>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</si>
  <si>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</si>
  <si>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</si>
  <si>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</si>
  <si>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</si>
  <si>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</si>
  <si>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</si>
  <si>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</si>
  <si>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</si>
  <si>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</si>
  <si>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</si>
  <si>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</si>
  <si>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</si>
  <si>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</si>
  <si>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</si>
  <si>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</si>
  <si>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</si>
  <si>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</si>
  <si>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</si>
  <si>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</si>
  <si>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</si>
  <si>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</si>
  <si>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</si>
  <si>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</si>
  <si>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</si>
  <si>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</si>
  <si>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</si>
  <si>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</si>
  <si>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</si>
  <si>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</si>
  <si>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</si>
  <si>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</si>
  <si>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</si>
  <si>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</si>
  <si>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</si>
  <si>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</si>
  <si>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</si>
  <si>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</si>
  <si>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</si>
  <si>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</si>
  <si>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</si>
  <si>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</si>
  <si>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</si>
  <si>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</si>
  <si>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</si>
  <si>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</si>
  <si>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</si>
  <si>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</si>
  <si>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</si>
  <si>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</si>
  <si>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</si>
  <si>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</si>
  <si>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</si>
  <si>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</si>
  <si>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</si>
  <si>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</si>
  <si>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</si>
  <si>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</si>
  <si>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</si>
  <si>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</si>
  <si>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</si>
  <si>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</si>
  <si>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</si>
  <si>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</si>
  <si>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</si>
  <si>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</si>
  <si>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</si>
  <si>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</si>
  <si>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</si>
  <si>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</si>
  <si>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</si>
  <si>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</si>
  <si>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</si>
  <si>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</si>
  <si>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</si>
  <si>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</si>
  <si>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</si>
  <si>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</si>
  <si>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</si>
  <si>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</si>
  <si>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</si>
  <si>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</si>
  <si>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</si>
  <si>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</si>
  <si>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</si>
  <si>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</si>
  <si>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</si>
  <si>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</si>
  <si>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</si>
  <si>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</si>
  <si>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</si>
  <si>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</si>
  <si>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</si>
  <si>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</si>
  <si>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</si>
  <si>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</si>
  <si>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</si>
  <si>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</si>
  <si>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</si>
  <si>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</si>
  <si>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</si>
  <si>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</si>
  <si>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</si>
  <si>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</si>
  <si>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</si>
  <si>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</si>
  <si>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</si>
  <si>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</si>
  <si>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</si>
  <si>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</si>
  <si>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</si>
  <si>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</si>
  <si>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</si>
  <si>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</si>
  <si>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</si>
  <si>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</si>
  <si>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</si>
  <si>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</si>
  <si>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</si>
  <si>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</si>
  <si>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</si>
  <si>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</si>
  <si>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</si>
  <si>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</si>
  <si>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</si>
  <si>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</si>
  <si>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</si>
  <si>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</si>
  <si>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</si>
  <si>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</si>
  <si>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</si>
  <si>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</si>
  <si>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</si>
  <si>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</si>
  <si>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</si>
  <si>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</si>
  <si>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</si>
  <si>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</si>
  <si>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</si>
  <si>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</si>
  <si>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</si>
  <si>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</si>
  <si>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</si>
  <si>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</si>
  <si>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</si>
  <si>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</si>
  <si>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</si>
  <si>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</si>
  <si>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</si>
  <si>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</si>
  <si>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</si>
  <si>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</si>
  <si>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</si>
  <si>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</si>
  <si>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</si>
  <si>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</si>
  <si>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</si>
  <si>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</si>
  <si>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</si>
  <si>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</si>
  <si>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</si>
  <si>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</si>
  <si>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</si>
  <si>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</si>
  <si>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</si>
  <si>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</si>
  <si>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</si>
  <si>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</si>
  <si>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</si>
  <si>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</si>
  <si>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</si>
  <si>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</si>
  <si>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</si>
  <si>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</si>
  <si>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</si>
  <si>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</si>
  <si>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</si>
  <si>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</si>
  <si>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</si>
  <si>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</si>
  <si>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</si>
  <si>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</si>
  <si>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</si>
  <si>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</si>
  <si>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</si>
  <si>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</si>
  <si>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</si>
  <si>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</si>
  <si>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</si>
  <si>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</si>
  <si>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</si>
  <si>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</si>
  <si>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</si>
  <si>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</si>
  <si>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</si>
  <si>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</si>
  <si>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</si>
  <si>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</si>
  <si>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</si>
  <si>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</si>
  <si>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</si>
  <si>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</si>
  <si>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</si>
  <si>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</si>
  <si>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</si>
  <si>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</si>
  <si>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</si>
  <si>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</si>
  <si>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</si>
  <si>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</si>
  <si>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</si>
  <si>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</si>
  <si>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</si>
  <si>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</si>
  <si>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</si>
  <si>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</si>
  <si>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</si>
  <si>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</si>
  <si>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</si>
  <si>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</si>
  <si>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</si>
  <si>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</si>
  <si>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</si>
  <si>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</si>
  <si>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</si>
  <si>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</si>
  <si>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</si>
  <si>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</si>
  <si>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</si>
  <si>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</si>
  <si>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</si>
  <si>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</si>
  <si>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</si>
  <si>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</si>
  <si>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</si>
  <si>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</si>
  <si>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</si>
  <si>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</si>
  <si>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</si>
  <si>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</si>
  <si>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</si>
  <si>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</si>
  <si>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</si>
  <si>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</si>
  <si>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</si>
  <si>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</si>
  <si>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</si>
  <si>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</si>
  <si>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</si>
  <si>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</si>
  <si>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</si>
  <si>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</si>
  <si>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</si>
  <si>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</si>
  <si>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</si>
  <si>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</si>
  <si>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</si>
  <si>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</si>
  <si>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</si>
  <si>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</si>
  <si>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</si>
  <si>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</si>
  <si>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</si>
  <si>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</si>
  <si>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</si>
  <si>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</si>
  <si>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</si>
  <si>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</si>
  <si>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</si>
  <si>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</si>
  <si>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</si>
  <si>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</si>
  <si>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</si>
  <si>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</si>
  <si>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</si>
  <si>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</si>
  <si>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</si>
  <si>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</si>
  <si>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</si>
  <si>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</si>
  <si>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</si>
  <si>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</si>
  <si>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</si>
  <si>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</si>
  <si>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</si>
  <si>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</si>
  <si>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</si>
  <si>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</si>
  <si>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</si>
  <si>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</si>
  <si>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</si>
  <si>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</si>
  <si>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</si>
  <si>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</si>
  <si>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</si>
  <si>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</si>
  <si>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</si>
  <si>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</si>
  <si>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</si>
  <si>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</si>
  <si>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</si>
  <si>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</si>
  <si>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</si>
  <si>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</si>
  <si>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</si>
  <si>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</si>
  <si>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</si>
  <si>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</si>
  <si>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</si>
  <si>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</si>
  <si>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</si>
  <si>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</si>
  <si>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</si>
  <si>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</si>
  <si>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</si>
  <si>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</si>
  <si>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</si>
  <si>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</si>
  <si>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</si>
  <si>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</si>
  <si>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</si>
  <si>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</si>
  <si>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</si>
  <si>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</si>
  <si>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</si>
  <si>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</si>
  <si>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</si>
  <si>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</si>
  <si>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</si>
  <si>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</si>
  <si>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</si>
  <si>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</si>
  <si>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</si>
  <si>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</si>
  <si>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</si>
  <si>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</si>
  <si>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</si>
  <si>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</si>
  <si>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</si>
  <si>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</si>
  <si>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</si>
  <si>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</si>
  <si>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</si>
  <si>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</si>
  <si>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</si>
  <si>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</si>
  <si>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</si>
  <si>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</si>
  <si>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</si>
  <si>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</si>
  <si>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</si>
  <si>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</si>
  <si>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</si>
  <si>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</si>
  <si>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</si>
  <si>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</si>
  <si>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</si>
  <si>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</si>
  <si>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</si>
  <si>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</si>
  <si>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</si>
  <si>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</si>
  <si>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</si>
  <si>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</si>
  <si>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</si>
  <si>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</si>
  <si>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</si>
  <si>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</si>
  <si>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</si>
  <si>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</si>
  <si>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</si>
  <si>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</si>
  <si>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</si>
  <si>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</si>
  <si>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</si>
  <si>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</si>
  <si>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</si>
  <si>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</si>
  <si>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</si>
  <si>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</si>
  <si>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</si>
  <si>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</si>
  <si>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</si>
  <si>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</si>
  <si>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</si>
  <si>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</si>
  <si>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</si>
  <si>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</si>
  <si>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</si>
  <si>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</si>
  <si>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</si>
  <si>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</si>
  <si>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</si>
  <si>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</si>
  <si>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</si>
  <si>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</si>
  <si>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</si>
  <si>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</si>
  <si>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</si>
  <si>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</si>
  <si>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</si>
  <si>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</si>
  <si>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</si>
  <si>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</si>
  <si>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</si>
  <si>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</si>
  <si>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</si>
  <si>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</si>
  <si>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</si>
  <si>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</si>
  <si>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</si>
  <si>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</si>
  <si>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</si>
  <si>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</si>
  <si>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</si>
  <si>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</si>
  <si>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</si>
  <si>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</si>
  <si>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</si>
  <si>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</si>
  <si>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</si>
  <si>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</si>
  <si>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</si>
  <si>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</si>
  <si>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</si>
  <si>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</si>
  <si>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</si>
  <si>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</si>
  <si>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</si>
  <si>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</si>
  <si>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</si>
  <si>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</si>
  <si>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</si>
  <si>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</si>
  <si>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</si>
  <si>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</si>
  <si>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</si>
  <si>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</si>
  <si>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</si>
  <si>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</si>
  <si>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</si>
  <si>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</si>
  <si>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</si>
  <si>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</si>
  <si>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</si>
  <si>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</si>
  <si>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</si>
  <si>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</si>
  <si>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</si>
  <si>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</si>
  <si>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</si>
  <si>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</si>
  <si>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</si>
  <si>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</si>
  <si>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</si>
  <si>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</si>
  <si>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</si>
  <si>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</si>
  <si>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</si>
  <si>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</si>
  <si>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</si>
  <si>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</si>
  <si>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</si>
  <si>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</si>
  <si>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</si>
  <si>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</si>
  <si>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</si>
  <si>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</si>
  <si>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</si>
  <si>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</si>
  <si>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</si>
  <si>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</si>
  <si>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</si>
  <si>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</si>
  <si>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</si>
  <si>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</si>
  <si>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</si>
  <si>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</si>
  <si>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</si>
  <si>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</si>
  <si>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</si>
  <si>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</si>
  <si>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</si>
  <si>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</si>
  <si>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</si>
  <si>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</si>
  <si>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</si>
  <si>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</si>
  <si>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</si>
  <si>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</si>
  <si>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</si>
  <si>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</si>
  <si>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</si>
  <si>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</si>
  <si>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</si>
  <si>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</si>
  <si>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</si>
  <si>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</si>
  <si>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</si>
  <si>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</si>
  <si>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</si>
  <si>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</si>
  <si>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</si>
  <si>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</si>
  <si>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</si>
  <si>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</si>
  <si>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</si>
  <si>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</si>
  <si>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</si>
  <si>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</si>
  <si>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</si>
  <si>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</si>
  <si>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</si>
  <si>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</si>
  <si>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</si>
  <si>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</si>
  <si>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</si>
  <si>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</si>
  <si>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</si>
  <si>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</si>
  <si>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</si>
  <si>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</si>
  <si>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</si>
  <si>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</si>
  <si>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</si>
  <si>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</si>
  <si>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</si>
  <si>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</si>
  <si>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</si>
  <si>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</si>
  <si>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</si>
  <si>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</si>
  <si>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</si>
  <si>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</si>
  <si>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</si>
  <si>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</si>
  <si>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</si>
  <si>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</si>
  <si>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</si>
  <si>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</si>
  <si>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</si>
  <si>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</si>
  <si>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</si>
  <si>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</si>
  <si>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</si>
  <si>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</si>
  <si>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</si>
  <si>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</si>
  <si>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</si>
  <si>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</si>
  <si>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</si>
  <si>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</si>
  <si>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</si>
  <si>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</si>
  <si>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</si>
  <si>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</si>
  <si>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</si>
  <si>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</si>
  <si>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</si>
  <si>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</si>
  <si>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</si>
  <si>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</si>
  <si>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</si>
  <si>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</si>
  <si>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</si>
  <si>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</si>
  <si>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</si>
  <si>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</si>
  <si>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</si>
  <si>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</si>
  <si>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</si>
  <si>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</si>
  <si>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</si>
  <si>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</si>
  <si>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</si>
  <si>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</si>
  <si>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</si>
  <si>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</si>
  <si>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</si>
  <si>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</si>
  <si>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</si>
  <si>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</si>
  <si>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</si>
  <si>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</si>
  <si>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</si>
  <si>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</si>
  <si>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</si>
  <si>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</si>
  <si>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</si>
  <si>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</si>
  <si>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</si>
  <si>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</si>
  <si>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</si>
  <si>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</si>
  <si>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</si>
  <si>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</si>
  <si>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</si>
  <si>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</si>
  <si>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</si>
  <si>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</si>
  <si>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</si>
  <si>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</si>
  <si>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</si>
  <si>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</si>
  <si>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</si>
  <si>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</si>
  <si>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</si>
  <si>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</si>
  <si>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</si>
  <si>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</si>
  <si>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</si>
  <si>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</si>
  <si>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</si>
  <si>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</si>
  <si>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</si>
  <si>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</si>
  <si>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</si>
  <si>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</si>
  <si>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</si>
  <si>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</si>
  <si>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</si>
  <si>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</si>
  <si>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</si>
  <si>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</si>
  <si>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</si>
  <si>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</si>
  <si>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</si>
  <si>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</si>
  <si>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</si>
  <si>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</si>
  <si>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</si>
  <si>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</si>
  <si>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</si>
  <si>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</si>
  <si>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</si>
  <si>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</si>
  <si>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</si>
  <si>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</si>
  <si>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</si>
  <si>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</si>
  <si>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</si>
  <si>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</si>
  <si>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</si>
  <si>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</si>
  <si>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</si>
  <si>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</si>
  <si>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</si>
  <si>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</si>
  <si>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</si>
  <si>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</si>
  <si>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</si>
  <si>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</si>
  <si>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</si>
  <si>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</si>
  <si>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</si>
  <si>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</si>
  <si>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</si>
  <si>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</si>
  <si>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</si>
  <si>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</si>
  <si>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</si>
  <si>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</si>
  <si>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</si>
  <si>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</si>
  <si>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</si>
  <si>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</si>
  <si>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</si>
  <si>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</si>
  <si>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</si>
  <si>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</si>
  <si>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</si>
  <si>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</si>
  <si>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</si>
  <si>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</si>
  <si>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</si>
  <si>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</si>
  <si>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</si>
  <si>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</si>
  <si>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</si>
  <si>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</si>
  <si>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</si>
  <si>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</si>
  <si>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</si>
  <si>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</si>
  <si>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</si>
  <si>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</si>
  <si>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</si>
  <si>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</si>
  <si>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</si>
  <si>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</si>
  <si>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</si>
  <si>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</si>
  <si>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</si>
  <si>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</si>
  <si>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</si>
  <si>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</si>
  <si>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</si>
  <si>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</si>
  <si>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</si>
  <si>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</si>
  <si>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</si>
  <si>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</si>
  <si>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</si>
  <si>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</si>
  <si>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</si>
  <si>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</si>
  <si>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</si>
  <si>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</si>
  <si>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</si>
  <si>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</si>
  <si>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</si>
  <si>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</si>
  <si>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</si>
  <si>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</si>
  <si>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</si>
  <si>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</si>
  <si>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</si>
  <si>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</si>
  <si>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</si>
  <si>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</si>
  <si>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</si>
  <si>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</si>
  <si>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</si>
  <si>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</si>
  <si>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</si>
  <si>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</si>
  <si>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</si>
  <si>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</si>
  <si>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</si>
  <si>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</si>
  <si>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</si>
  <si>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</si>
  <si>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</si>
  <si>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</si>
  <si>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</si>
  <si>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</si>
  <si>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</si>
  <si>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</si>
  <si>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</si>
  <si>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</si>
  <si>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</si>
  <si>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</si>
  <si>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</si>
  <si>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</si>
  <si>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</si>
  <si>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</si>
  <si>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</si>
  <si>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</si>
  <si>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</si>
  <si>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</si>
  <si>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</si>
  <si>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</si>
  <si>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</si>
  <si>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</si>
  <si>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</si>
  <si>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</si>
  <si>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</si>
  <si>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</si>
  <si>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</si>
  <si>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</si>
  <si>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</si>
  <si>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</si>
  <si>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</si>
  <si>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</si>
  <si>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</si>
  <si>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</si>
  <si>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</si>
  <si>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</si>
  <si>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</si>
  <si>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</si>
  <si>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</si>
  <si>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</si>
  <si>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</si>
  <si>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</si>
  <si>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</si>
  <si>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</si>
  <si>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</si>
  <si>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</si>
  <si>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</si>
  <si>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</si>
  <si>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</si>
  <si>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</si>
  <si>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</si>
  <si>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</si>
  <si>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</si>
  <si>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</si>
  <si>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</si>
  <si>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</si>
  <si>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</si>
  <si>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</si>
  <si>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</si>
  <si>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</si>
  <si>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</si>
  <si>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</si>
  <si>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</si>
  <si>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</si>
  <si>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</si>
  <si>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</si>
  <si>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</si>
  <si>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</si>
  <si>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</si>
  <si>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</si>
  <si>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</si>
  <si>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</si>
  <si>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</si>
  <si>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</si>
  <si>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</si>
  <si>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</si>
  <si>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</si>
  <si>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</si>
  <si>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</si>
  <si>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</si>
  <si>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</si>
  <si>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</si>
  <si>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</si>
  <si>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</si>
  <si>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</si>
  <si>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</si>
  <si>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</si>
  <si>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</si>
  <si>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</si>
  <si>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</si>
  <si>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</si>
  <si>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</si>
  <si>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</si>
  <si>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</si>
  <si>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</si>
  <si>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</si>
  <si>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</si>
  <si>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</si>
  <si>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</si>
  <si>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</si>
  <si>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</si>
  <si>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</si>
  <si>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</si>
  <si>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</si>
  <si>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</si>
  <si>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</si>
  <si>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</si>
  <si>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</si>
  <si>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</si>
  <si>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</si>
  <si>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</si>
  <si>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</si>
  <si>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</si>
  <si>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</si>
  <si>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</si>
  <si>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</si>
  <si>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</si>
  <si>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</si>
  <si>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</si>
  <si>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</si>
  <si>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</si>
  <si>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</si>
  <si>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</si>
  <si>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</si>
  <si>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</si>
  <si>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</si>
  <si>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</si>
  <si>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</si>
  <si>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</si>
  <si>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</si>
  <si>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</si>
  <si>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</si>
  <si>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</si>
  <si>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</si>
  <si>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</si>
  <si>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</si>
  <si>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</si>
  <si>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</si>
  <si>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</si>
  <si>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</si>
  <si>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</si>
  <si>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</si>
  <si>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</si>
  <si>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</si>
  <si>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</si>
  <si>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</si>
  <si>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</si>
  <si>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</si>
  <si>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</si>
  <si>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</si>
  <si>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</si>
  <si>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</si>
  <si>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</si>
  <si>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</si>
  <si>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</si>
  <si>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</si>
  <si>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</si>
  <si>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</si>
  <si>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</si>
  <si>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</si>
  <si>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</si>
  <si>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</si>
  <si>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</si>
  <si>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</si>
  <si>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</si>
  <si>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</si>
  <si>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</si>
  <si>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</si>
  <si>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</si>
  <si>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</si>
  <si>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</si>
  <si>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</si>
  <si>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</si>
  <si>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</si>
  <si>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</si>
  <si>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</si>
  <si>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</si>
  <si>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</si>
  <si>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</si>
  <si>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</si>
  <si>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</si>
  <si>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</si>
  <si>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</si>
  <si>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</si>
  <si>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</si>
  <si>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</si>
  <si>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</si>
  <si>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</si>
  <si>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</si>
  <si>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</si>
  <si>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</si>
  <si>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</si>
  <si>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</si>
  <si>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</si>
  <si>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</si>
  <si>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</si>
  <si>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</si>
  <si>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</si>
  <si>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</si>
  <si>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</si>
  <si>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</si>
  <si>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</si>
  <si>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</si>
  <si>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</si>
  <si>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</si>
  <si>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</si>
  <si>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</si>
  <si>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</si>
  <si>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</si>
  <si>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</si>
  <si>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</si>
  <si>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</si>
  <si>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</si>
  <si>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</si>
  <si>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</si>
  <si>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</si>
  <si>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</si>
  <si>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</si>
  <si>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</si>
  <si>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</si>
  <si>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</si>
  <si>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</si>
  <si>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</si>
  <si>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</si>
  <si>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</si>
  <si>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</si>
  <si>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</si>
  <si>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</si>
  <si>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</si>
  <si>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</si>
  <si>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</si>
  <si>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</si>
  <si>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</si>
  <si>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</si>
  <si>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</si>
  <si>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</si>
  <si>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</si>
  <si>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</si>
  <si>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</si>
  <si>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</si>
  <si>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</si>
  <si>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</si>
  <si>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</si>
  <si>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</si>
  <si>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</si>
  <si>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</si>
  <si>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</si>
  <si>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</si>
  <si>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</si>
  <si>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</si>
  <si>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</si>
  <si>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</si>
  <si>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</si>
  <si>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</si>
  <si>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</si>
  <si>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</si>
  <si>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</si>
  <si>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</si>
  <si>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</si>
  <si>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</si>
  <si>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</si>
  <si>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</si>
  <si>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</si>
  <si>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</si>
  <si>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</si>
  <si>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</si>
  <si>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</si>
  <si>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</si>
  <si>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</si>
  <si>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</si>
  <si>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</si>
  <si>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</si>
  <si>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</si>
  <si>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</si>
  <si>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</si>
  <si>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</si>
  <si>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</si>
  <si>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</si>
  <si>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</si>
  <si>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</si>
  <si>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</si>
  <si>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</si>
  <si>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</si>
  <si>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</si>
  <si>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</si>
  <si>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</si>
  <si>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</si>
  <si>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</si>
  <si>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</si>
  <si>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</si>
  <si>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</si>
  <si>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</si>
  <si>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</si>
  <si>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</si>
  <si>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</si>
  <si>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</si>
  <si>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</si>
  <si>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</si>
  <si>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</si>
  <si>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</si>
  <si>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</si>
  <si>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</si>
  <si>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</si>
  <si>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</si>
  <si>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</si>
  <si>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</si>
  <si>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</si>
  <si>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</si>
  <si>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</si>
  <si>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</si>
  <si>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</si>
  <si>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</si>
  <si>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</si>
  <si>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</si>
  <si>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</si>
  <si>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</si>
  <si>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</si>
  <si>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</si>
  <si>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</si>
  <si>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</si>
  <si>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</si>
  <si>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</si>
  <si>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</si>
  <si>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</si>
  <si>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</si>
  <si>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</si>
  <si>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</si>
  <si>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</si>
  <si>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</si>
  <si>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</si>
  <si>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</si>
  <si>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</si>
  <si>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</si>
  <si>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</si>
  <si>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</si>
  <si>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</si>
  <si>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</si>
  <si>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</si>
  <si>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</si>
  <si>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</si>
  <si>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</si>
  <si>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</si>
  <si>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</si>
  <si>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</si>
  <si>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</si>
  <si>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</si>
  <si>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</si>
  <si>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</si>
  <si>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</si>
  <si>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</si>
  <si>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</si>
  <si>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</si>
  <si>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</si>
  <si>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</si>
  <si>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</si>
  <si>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</si>
  <si>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</si>
  <si>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</si>
  <si>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</si>
  <si>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</si>
  <si>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</si>
  <si>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</si>
  <si>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</si>
  <si>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</si>
  <si>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</si>
  <si>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</si>
  <si>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</si>
  <si>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</si>
  <si>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</si>
  <si>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</si>
  <si>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</si>
  <si>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</si>
  <si>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</si>
  <si>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</si>
  <si>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</si>
  <si>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</si>
  <si>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</si>
  <si>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</si>
  <si>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</si>
  <si>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</si>
  <si>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</si>
  <si>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</si>
  <si>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</si>
  <si>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</si>
  <si>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</si>
  <si>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</si>
  <si>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</si>
  <si>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</si>
  <si>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</si>
  <si>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</si>
  <si>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</si>
  <si>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</si>
  <si>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</si>
  <si>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</si>
  <si>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</si>
  <si>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</si>
  <si>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</si>
  <si>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</si>
  <si>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</si>
  <si>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</si>
  <si>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</si>
  <si>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</si>
  <si>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</si>
  <si>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</si>
  <si>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</si>
  <si>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</si>
  <si>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</si>
  <si>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</si>
  <si>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</si>
  <si>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</si>
  <si>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</si>
  <si>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</si>
  <si>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</si>
  <si>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</si>
  <si>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</si>
  <si>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</si>
  <si>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</si>
  <si>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</si>
  <si>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</si>
  <si>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</si>
  <si>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</si>
  <si>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</si>
  <si>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</si>
  <si>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</si>
  <si>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</si>
  <si>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</si>
  <si>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</si>
  <si>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</si>
  <si>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</si>
  <si>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</si>
  <si>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</si>
  <si>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</si>
  <si>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</si>
  <si>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</si>
  <si>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</si>
  <si>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</si>
  <si>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</si>
  <si>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</si>
  <si>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</si>
  <si>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</si>
  <si>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</si>
  <si>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</si>
  <si>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</si>
  <si>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</si>
  <si>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</si>
  <si>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</si>
  <si>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</si>
  <si>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</si>
  <si>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</si>
  <si>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</si>
  <si>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</si>
  <si>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</si>
  <si>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</si>
  <si>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</si>
  <si>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</si>
  <si>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</si>
  <si>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</si>
  <si>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</si>
  <si>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</si>
  <si>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</si>
  <si>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</si>
  <si>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</si>
  <si>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</si>
  <si>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</si>
  <si>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</si>
  <si>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</si>
  <si>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</si>
  <si>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</si>
  <si>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</si>
  <si>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</si>
  <si>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</si>
  <si>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</si>
  <si>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</si>
  <si>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</si>
  <si>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</si>
  <si>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</si>
  <si>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</si>
  <si>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</si>
  <si>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</si>
  <si>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</si>
  <si>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</si>
  <si>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</si>
  <si>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</si>
  <si>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</si>
  <si>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</si>
  <si>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</si>
  <si>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</si>
  <si>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</si>
  <si>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</si>
  <si>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</si>
  <si>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</si>
  <si>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</si>
  <si>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</si>
  <si>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</si>
  <si>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</si>
  <si>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</si>
  <si>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</si>
  <si>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</si>
  <si>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</si>
  <si>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</si>
  <si>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</si>
  <si>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</si>
  <si>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</si>
  <si>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</si>
  <si>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</si>
  <si>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</si>
  <si>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</si>
  <si>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</si>
  <si>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</si>
  <si>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</si>
  <si>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</si>
  <si>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</si>
  <si>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</si>
  <si>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</si>
  <si>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</si>
  <si>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</si>
  <si>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</si>
  <si>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</si>
  <si>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</si>
  <si>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</si>
  <si>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</si>
  <si>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</si>
  <si>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</si>
  <si>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</si>
  <si>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</si>
  <si>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</si>
  <si>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</si>
  <si>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</si>
  <si>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</si>
  <si>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</si>
  <si>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</si>
  <si>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</si>
  <si>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</si>
  <si>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</si>
  <si>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</si>
  <si>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</si>
  <si>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</si>
  <si>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</si>
  <si>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</si>
  <si>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</si>
  <si>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</si>
  <si>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</si>
  <si>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</si>
  <si>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</si>
  <si>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</si>
  <si>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</si>
  <si>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</si>
  <si>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</si>
  <si>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</si>
  <si>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</si>
  <si>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</si>
  <si>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</si>
  <si>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</si>
  <si>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</si>
  <si>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</si>
  <si>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</si>
  <si>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</si>
  <si>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</si>
  <si>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</si>
  <si>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</si>
  <si>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</si>
  <si>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</si>
  <si>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</si>
  <si>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</si>
  <si>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</si>
  <si>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</si>
  <si>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</si>
  <si>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</si>
  <si>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</si>
  <si>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</si>
  <si>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</si>
  <si>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</si>
  <si>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</si>
  <si>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</si>
  <si>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</si>
  <si>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</si>
  <si>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</si>
  <si>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</si>
  <si>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</si>
  <si>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</si>
  <si>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</si>
  <si>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</si>
  <si>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</si>
  <si>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</si>
  <si>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</si>
  <si>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</si>
  <si>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</si>
  <si>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</si>
  <si>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</si>
  <si>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</si>
  <si>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</si>
  <si>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</si>
  <si>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</si>
  <si>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</si>
  <si>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</si>
  <si>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</si>
  <si>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</si>
  <si>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</si>
  <si>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</si>
  <si>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</si>
  <si>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</si>
  <si>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</si>
  <si>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</si>
  <si>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</si>
  <si>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</si>
  <si>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</si>
  <si>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</si>
  <si>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</si>
  <si>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</si>
  <si>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</si>
  <si>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</si>
  <si>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</si>
  <si>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</si>
  <si>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</si>
  <si>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</si>
  <si>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</si>
  <si>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</si>
  <si>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</si>
  <si>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</si>
  <si>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</si>
  <si>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</si>
  <si>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</si>
  <si>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</si>
  <si>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</si>
  <si>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</si>
  <si>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</si>
  <si>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</si>
  <si>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</si>
  <si>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</si>
  <si>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</si>
  <si>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</si>
  <si>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</si>
  <si>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</si>
  <si>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</si>
  <si>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</si>
  <si>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</si>
  <si>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</si>
  <si>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</si>
  <si>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</si>
  <si>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</si>
  <si>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</si>
  <si>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</si>
  <si>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</si>
  <si>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</si>
  <si>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</si>
  <si>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</si>
  <si>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</si>
  <si>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</si>
  <si>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</si>
  <si>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</si>
  <si>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</si>
  <si>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</si>
  <si>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</si>
  <si>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</si>
  <si>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</si>
  <si>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</si>
  <si>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</si>
  <si>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</si>
  <si>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</si>
  <si>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</si>
  <si>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</si>
  <si>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</si>
  <si>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</si>
  <si>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</si>
  <si>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</si>
  <si>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</si>
  <si>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</si>
  <si>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</si>
  <si>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</si>
  <si>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</si>
  <si>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</si>
  <si>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</si>
  <si>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</si>
  <si>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</si>
  <si>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</si>
  <si>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</si>
  <si>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</si>
  <si>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</si>
  <si>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</si>
  <si>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</si>
  <si>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</si>
  <si>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</si>
  <si>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</si>
  <si>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</si>
  <si>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</si>
  <si>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</si>
  <si>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</si>
  <si>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</si>
  <si>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</si>
  <si>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</si>
  <si>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</si>
  <si>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</si>
  <si>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</si>
  <si>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</si>
  <si>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</si>
  <si>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</si>
  <si>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</si>
  <si>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</si>
  <si>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</si>
  <si>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</si>
  <si>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</si>
  <si>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</si>
  <si>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</si>
  <si>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</si>
  <si>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</si>
  <si>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</si>
  <si>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</si>
  <si>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</si>
  <si>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</si>
  <si>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</si>
  <si>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</si>
  <si>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</si>
  <si>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</si>
  <si>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</si>
  <si>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</si>
  <si>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</si>
  <si>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</si>
  <si>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</si>
  <si>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</si>
  <si>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</si>
  <si>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</si>
  <si>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</si>
  <si>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</si>
  <si>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</si>
  <si>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</si>
  <si>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</si>
  <si>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</si>
  <si>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</si>
  <si>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</si>
  <si>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</si>
  <si>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</si>
  <si>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</si>
  <si>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</si>
  <si>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</si>
  <si>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</si>
  <si>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</si>
  <si>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</si>
  <si>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</si>
  <si>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</si>
  <si>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</si>
  <si>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</si>
  <si>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</si>
  <si>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</si>
  <si>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</si>
  <si>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</si>
  <si>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</si>
  <si>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</si>
  <si>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</si>
  <si>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</si>
  <si>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</si>
  <si>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</si>
  <si>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</si>
  <si>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</si>
  <si>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</si>
  <si>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</si>
  <si>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</si>
  <si>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</si>
  <si>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</si>
  <si>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</si>
  <si>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</si>
  <si>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</si>
  <si>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</si>
  <si>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</si>
  <si>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</si>
  <si>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</si>
  <si>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</si>
  <si>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</si>
  <si>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</si>
  <si>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</si>
  <si>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</si>
  <si>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</si>
  <si>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</si>
  <si>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</si>
  <si>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</si>
  <si>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</si>
  <si>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</si>
  <si>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</si>
  <si>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</si>
  <si>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</si>
  <si>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</si>
  <si>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</si>
  <si>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</si>
  <si>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</si>
  <si>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</si>
  <si>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</si>
  <si>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</si>
  <si>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</si>
  <si>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</si>
  <si>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</si>
  <si>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</si>
  <si>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</si>
  <si>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</si>
  <si>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</si>
  <si>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</si>
  <si>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</si>
  <si>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</si>
  <si>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</si>
  <si>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</si>
  <si>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</si>
  <si>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</si>
  <si>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</si>
  <si>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</si>
  <si>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</si>
  <si>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</si>
  <si>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</si>
  <si>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</si>
  <si>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</si>
  <si>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</si>
  <si>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</si>
  <si>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</si>
  <si>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</si>
  <si>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</si>
  <si>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</si>
  <si>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</si>
  <si>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</si>
  <si>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</si>
  <si>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</si>
  <si>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</si>
  <si>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</si>
  <si>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</si>
  <si>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</si>
  <si>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</si>
  <si>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</si>
  <si>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</si>
  <si>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</si>
  <si>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</si>
  <si>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</si>
  <si>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</si>
  <si>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</si>
  <si>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</si>
  <si>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</si>
  <si>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</si>
  <si>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</si>
  <si>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</si>
  <si>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</si>
  <si>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</si>
  <si>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</si>
  <si>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</si>
  <si>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</si>
  <si>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</si>
  <si>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</si>
  <si>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</si>
  <si>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</si>
  <si>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</si>
  <si>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</si>
  <si>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</si>
  <si>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</si>
  <si>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</si>
  <si>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</si>
  <si>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</si>
  <si>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</si>
  <si>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</si>
  <si>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</si>
  <si>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</si>
  <si>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</si>
  <si>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</si>
  <si>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</si>
  <si>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</si>
  <si>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</si>
  <si>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</si>
  <si>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</si>
  <si>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</si>
  <si>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</si>
  <si>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</si>
  <si>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</si>
  <si>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</si>
  <si>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</si>
  <si>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</si>
  <si>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</si>
  <si>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</si>
  <si>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</si>
  <si>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</si>
  <si>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</si>
  <si>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</si>
  <si>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</si>
  <si>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</si>
  <si>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</si>
  <si>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</si>
  <si>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</si>
  <si>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</si>
  <si>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</si>
  <si>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</si>
  <si>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</si>
  <si>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</si>
  <si>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</si>
  <si>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</si>
  <si>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</si>
  <si>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</si>
  <si>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</si>
  <si>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</si>
  <si>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</si>
  <si>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</si>
  <si>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</si>
  <si>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</si>
  <si>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</si>
  <si>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</si>
  <si>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</si>
  <si>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</si>
  <si>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</si>
  <si>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</si>
  <si>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</si>
  <si>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</si>
  <si>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</si>
  <si>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</si>
  <si>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</si>
  <si>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</si>
  <si>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</si>
  <si>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</si>
  <si>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</si>
  <si>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</si>
  <si>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</si>
  <si>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</si>
  <si>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</si>
  <si>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</si>
  <si>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</si>
  <si>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</si>
  <si>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</si>
  <si>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</si>
  <si>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</si>
  <si>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</si>
  <si>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</si>
  <si>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</si>
  <si>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</si>
  <si>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</si>
  <si>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</si>
  <si>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</si>
  <si>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</si>
  <si>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</si>
  <si>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</si>
  <si>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</si>
  <si>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</si>
  <si>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</si>
  <si>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</si>
  <si>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</si>
  <si>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</si>
  <si>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</si>
  <si>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</si>
  <si>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</si>
  <si>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</si>
  <si>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</si>
  <si>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</si>
  <si>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</si>
  <si>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</si>
  <si>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</si>
  <si>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</si>
  <si>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</si>
  <si>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</si>
  <si>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</si>
  <si>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</si>
  <si>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</si>
  <si>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</si>
  <si>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</si>
  <si>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</si>
  <si>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</si>
  <si>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</si>
  <si>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</si>
  <si>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</si>
  <si>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</si>
  <si>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</si>
  <si>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</si>
  <si>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</si>
  <si>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</si>
  <si>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</si>
  <si>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</si>
  <si>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</si>
  <si>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</si>
  <si>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</si>
  <si>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</si>
  <si>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</si>
  <si>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</si>
  <si>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</si>
  <si>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</si>
  <si>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</si>
  <si>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</si>
  <si>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</si>
  <si>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</si>
  <si>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</si>
  <si>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</si>
  <si>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</si>
  <si>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</si>
  <si>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</si>
  <si>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</si>
  <si>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</si>
  <si>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</si>
  <si>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</si>
  <si>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</si>
  <si>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</si>
  <si>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</si>
  <si>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</si>
  <si>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</si>
  <si>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</si>
  <si>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</si>
  <si>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</si>
  <si>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</si>
  <si>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</si>
  <si>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</si>
  <si>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</si>
  <si>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</si>
  <si>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</si>
  <si>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</si>
  <si>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</si>
  <si>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</si>
  <si>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</si>
  <si>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</si>
  <si>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</si>
  <si>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</si>
  <si>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</si>
  <si>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</si>
  <si>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</si>
  <si>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</si>
  <si>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</si>
  <si>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</si>
  <si>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</si>
  <si>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</si>
  <si>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</si>
  <si>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</si>
  <si>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</si>
  <si>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</si>
  <si>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</si>
  <si>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</si>
  <si>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</si>
  <si>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</si>
  <si>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</si>
  <si>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</si>
  <si>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</si>
  <si>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</si>
  <si>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</si>
  <si>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</si>
  <si>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</si>
  <si>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</si>
  <si>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</si>
  <si>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</si>
  <si>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</si>
  <si>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</si>
  <si>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</si>
  <si>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</si>
  <si>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</si>
  <si>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</si>
  <si>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</si>
  <si>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</si>
  <si>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</si>
  <si>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</si>
  <si>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</si>
  <si>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</si>
  <si>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</si>
  <si>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</si>
  <si>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</si>
  <si>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</si>
  <si>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</si>
  <si>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</si>
  <si>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</si>
  <si>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</si>
  <si>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</si>
  <si>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</si>
  <si>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</si>
  <si>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</si>
  <si>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</si>
  <si>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</si>
  <si>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</si>
  <si>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</si>
  <si>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</si>
  <si>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</si>
  <si>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</si>
  <si>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</si>
  <si>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</si>
  <si>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</si>
  <si>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</si>
  <si>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</si>
  <si>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</si>
  <si>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</si>
  <si>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</si>
  <si>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</si>
  <si>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</si>
  <si>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</si>
  <si>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</si>
  <si>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</si>
  <si>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</si>
  <si>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</si>
  <si>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</si>
  <si>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</si>
  <si>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</si>
  <si>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</si>
  <si>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</si>
  <si>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</si>
  <si>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</si>
  <si>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</si>
  <si>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</si>
  <si>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</si>
  <si>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</si>
  <si>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</si>
  <si>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</si>
  <si>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</si>
  <si>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</si>
  <si>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</si>
  <si>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</si>
  <si>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</si>
  <si>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</si>
  <si>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</si>
  <si>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</si>
  <si>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</si>
  <si>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</si>
  <si>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</si>
  <si>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</si>
  <si>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</si>
  <si>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</si>
  <si>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</si>
  <si>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</si>
  <si>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</si>
  <si>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</si>
  <si>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</si>
  <si>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</si>
  <si>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</si>
  <si>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</si>
  <si>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</si>
  <si>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</si>
  <si>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</si>
  <si>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</si>
  <si>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</si>
  <si>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</si>
  <si>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</si>
  <si>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</si>
  <si>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</si>
  <si>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</si>
  <si>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</si>
  <si>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</si>
  <si>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</si>
  <si>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</si>
  <si>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</si>
  <si>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</si>
  <si>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</si>
  <si>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</si>
  <si>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</si>
  <si>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</si>
  <si>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</si>
  <si>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</si>
  <si>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</si>
  <si>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</si>
  <si>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</si>
  <si>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</si>
  <si>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</si>
  <si>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</si>
  <si>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</si>
  <si>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</si>
  <si>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</si>
  <si>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</si>
  <si>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</si>
  <si>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</si>
  <si>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</si>
  <si>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</si>
  <si>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</si>
  <si>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</si>
  <si>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</si>
  <si>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</si>
  <si>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</si>
  <si>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</si>
  <si>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</si>
  <si>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</si>
  <si>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</si>
  <si>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</si>
  <si>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</si>
  <si>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</si>
  <si>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</si>
  <si>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</si>
  <si>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</si>
  <si>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</si>
  <si>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</si>
  <si>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</si>
  <si>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</si>
  <si>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</si>
  <si>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</si>
  <si>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</si>
  <si>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</si>
  <si>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</si>
  <si>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</si>
  <si>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</si>
  <si>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</si>
  <si>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</si>
  <si>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</si>
  <si>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</si>
  <si>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</si>
  <si>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</si>
  <si>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</si>
  <si>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</si>
  <si>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</si>
  <si>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</si>
  <si>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</si>
  <si>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</si>
  <si>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</si>
  <si>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</si>
  <si>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</si>
  <si>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</si>
  <si>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</si>
  <si>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</si>
  <si>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</si>
  <si>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</si>
  <si>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</si>
  <si>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</si>
  <si>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</si>
  <si>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</si>
  <si>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</si>
  <si>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</si>
  <si>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</si>
  <si>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</si>
  <si>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</si>
  <si>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</si>
  <si>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</si>
  <si>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</si>
  <si>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</si>
  <si>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</si>
  <si>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</si>
  <si>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</si>
  <si>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</si>
  <si>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</si>
  <si>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</si>
  <si>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</si>
  <si>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</si>
  <si>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</si>
  <si>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</si>
  <si>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</si>
  <si>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</si>
  <si>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</si>
  <si>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</si>
  <si>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</si>
  <si>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</si>
  <si>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</si>
  <si>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</si>
  <si>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</si>
  <si>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</si>
  <si>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</si>
  <si>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</si>
  <si>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</si>
  <si>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</si>
  <si>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</si>
  <si>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</si>
  <si>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</si>
  <si>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</si>
  <si>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</si>
  <si>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</si>
  <si>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</si>
  <si>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</si>
  <si>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</si>
  <si>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</si>
  <si>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</si>
  <si>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</si>
  <si>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</si>
  <si>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</si>
  <si>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</si>
  <si>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</si>
  <si>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</si>
  <si>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</si>
  <si>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</si>
  <si>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</si>
  <si>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</si>
  <si>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</si>
  <si>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</si>
  <si>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</si>
  <si>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</si>
  <si>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</si>
  <si>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</si>
  <si>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</si>
  <si>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</si>
  <si>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</si>
  <si>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</si>
  <si>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</si>
  <si>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</si>
  <si>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</si>
  <si>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</si>
  <si>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</si>
  <si>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</si>
  <si>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</si>
  <si>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</si>
  <si>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</si>
  <si>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</si>
  <si>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</si>
  <si>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</si>
  <si>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</si>
  <si>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</si>
  <si>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</si>
  <si>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</si>
  <si>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</si>
  <si>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</si>
  <si>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</si>
  <si>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</si>
  <si>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</si>
  <si>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</si>
  <si>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</si>
  <si>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</si>
  <si>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</si>
  <si>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</si>
  <si>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</si>
  <si>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</si>
  <si>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</si>
  <si>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</si>
  <si>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</si>
  <si>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</si>
  <si>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</si>
  <si>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</si>
  <si>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</si>
  <si>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</si>
  <si>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</si>
  <si>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</si>
  <si>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</si>
  <si>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</si>
  <si>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</si>
  <si>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</si>
  <si>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</si>
  <si>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</si>
  <si>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</si>
  <si>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</si>
  <si>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</si>
  <si>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</si>
  <si>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</si>
  <si>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</si>
  <si>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</si>
  <si>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</si>
  <si>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</si>
  <si>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</si>
  <si>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</si>
  <si>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</si>
  <si>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</si>
  <si>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</si>
  <si>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</si>
  <si>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</si>
  <si>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</si>
  <si>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</si>
  <si>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</si>
  <si>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</si>
  <si>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</si>
  <si>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</si>
  <si>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</si>
  <si>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</si>
  <si>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</si>
  <si>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</si>
  <si>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</si>
  <si>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</si>
  <si>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</si>
  <si>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</si>
  <si>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</si>
  <si>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</si>
  <si>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</si>
  <si>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</si>
  <si>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</si>
  <si>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</si>
  <si>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</si>
  <si>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</si>
  <si>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</si>
  <si>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</si>
  <si>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</si>
  <si>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</si>
  <si>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</si>
  <si>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</si>
  <si>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</si>
  <si>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</si>
  <si>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</si>
  <si>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</si>
  <si>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</si>
  <si>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</si>
  <si>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</si>
  <si>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</si>
  <si>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</si>
  <si>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</si>
  <si>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</si>
  <si>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</si>
  <si>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</si>
  <si>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</si>
  <si>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</si>
  <si>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</si>
  <si>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</si>
  <si>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</si>
  <si>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</si>
  <si>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</si>
  <si>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</si>
  <si>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</si>
  <si>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</si>
  <si>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</si>
  <si>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</si>
  <si>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</si>
  <si>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</si>
  <si>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</si>
  <si>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</si>
  <si>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</si>
  <si>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</si>
  <si>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</si>
  <si>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</si>
  <si>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</si>
  <si>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</si>
  <si>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</si>
  <si>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</si>
  <si>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</si>
  <si>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</si>
  <si>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</si>
  <si>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</si>
  <si>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</si>
  <si>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</si>
  <si>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</si>
  <si>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</si>
  <si>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</si>
  <si>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</si>
  <si>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</si>
  <si>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</si>
  <si>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</si>
  <si>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</si>
  <si>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</si>
  <si>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</si>
  <si>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</si>
  <si>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</si>
  <si>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</si>
  <si>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</si>
  <si>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</si>
  <si>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</si>
  <si>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</si>
  <si>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</si>
  <si>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</si>
  <si>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</si>
  <si>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</si>
  <si>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</si>
  <si>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</si>
  <si>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</si>
  <si>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</si>
  <si>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</si>
  <si>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</si>
  <si>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</si>
  <si>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</si>
  <si>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</si>
  <si>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</si>
  <si>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</si>
  <si>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</si>
  <si>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</si>
  <si>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</si>
  <si>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</si>
  <si>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</si>
  <si>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</si>
  <si>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</si>
  <si>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</si>
  <si>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</si>
  <si>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</si>
  <si>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</si>
  <si>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</si>
  <si>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</si>
  <si>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</si>
  <si>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</si>
  <si>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</si>
  <si>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</si>
  <si>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</si>
  <si>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</si>
  <si>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</si>
  <si>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</si>
  <si>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</si>
  <si>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</si>
  <si>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</si>
  <si>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</si>
  <si>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</si>
  <si>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</si>
  <si>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</si>
  <si>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</si>
  <si>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</si>
  <si>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</si>
  <si>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</si>
  <si>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</si>
  <si>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</si>
  <si>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</si>
  <si>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</si>
  <si>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</si>
  <si>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</si>
  <si>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</si>
  <si>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</si>
  <si>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</si>
  <si>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</si>
  <si>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</si>
  <si>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</si>
  <si>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</si>
  <si>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</si>
  <si>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</si>
  <si>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</si>
  <si>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</si>
  <si>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</si>
  <si>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</si>
  <si>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</si>
  <si>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</si>
  <si>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</si>
  <si>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</si>
  <si>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</si>
  <si>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</si>
  <si>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</si>
  <si>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</si>
  <si>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</si>
  <si>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</si>
  <si>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</si>
  <si>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</si>
  <si>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</si>
  <si>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</si>
  <si>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</si>
  <si>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</si>
  <si>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</si>
  <si>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</si>
  <si>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</si>
  <si>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</si>
  <si>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</si>
  <si>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</si>
  <si>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</si>
  <si>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</si>
  <si>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</si>
  <si>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</si>
  <si>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</si>
  <si>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</si>
  <si>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</si>
  <si>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</si>
  <si>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</si>
  <si>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</si>
  <si>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</si>
  <si>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</si>
  <si>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</si>
  <si>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</si>
  <si>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</si>
  <si>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</si>
  <si>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</si>
  <si>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</si>
  <si>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</si>
  <si>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</si>
  <si>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</si>
  <si>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</si>
  <si>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</si>
  <si>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</si>
  <si>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</si>
  <si>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</si>
  <si>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</si>
  <si>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</si>
  <si>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</si>
  <si>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</si>
  <si>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</si>
  <si>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</si>
  <si>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</si>
  <si>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</si>
  <si>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</si>
  <si>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</si>
  <si>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</si>
  <si>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</si>
  <si>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</si>
  <si>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</si>
  <si>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</si>
  <si>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</si>
  <si>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</si>
  <si>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</si>
  <si>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</si>
  <si>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</si>
  <si>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</si>
  <si>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</si>
  <si>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</si>
  <si>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</si>
  <si>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</si>
  <si>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</si>
  <si>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</si>
  <si>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</si>
  <si>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</si>
  <si>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</si>
  <si>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</si>
  <si>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</si>
  <si>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</si>
  <si>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</si>
  <si>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</si>
  <si>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</si>
  <si>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</si>
  <si>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</si>
  <si>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</si>
  <si>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</si>
  <si>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</si>
  <si>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</si>
  <si>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</si>
  <si>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</si>
  <si>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</si>
  <si>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</si>
  <si>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</si>
  <si>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</si>
  <si>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</si>
  <si>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</si>
  <si>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</si>
  <si>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</si>
  <si>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</si>
  <si>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</si>
  <si>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</si>
  <si>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</si>
  <si>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</si>
  <si>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</si>
  <si>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</si>
  <si>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</si>
  <si>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</si>
  <si>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</si>
  <si>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</si>
  <si>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</si>
  <si>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</si>
  <si>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</si>
  <si>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</si>
  <si>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</si>
  <si>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</si>
  <si>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</si>
  <si>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</si>
  <si>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</si>
  <si>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</si>
  <si>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</si>
  <si>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</si>
  <si>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</si>
  <si>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</si>
  <si>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</si>
  <si>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</si>
  <si>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</si>
  <si>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</si>
  <si>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</si>
  <si>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</si>
  <si>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</si>
  <si>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</si>
  <si>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</si>
  <si>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</si>
  <si>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</si>
  <si>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</si>
  <si>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</si>
  <si>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</si>
  <si>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</si>
  <si>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</si>
  <si>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</si>
  <si>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</si>
  <si>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</si>
  <si>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</si>
  <si>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</si>
  <si>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</si>
  <si>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</si>
  <si>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</si>
  <si>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</si>
  <si>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</si>
  <si>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</si>
  <si>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</si>
  <si>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</si>
  <si>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</si>
  <si>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</si>
  <si>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</si>
  <si>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</si>
  <si>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</si>
  <si>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</si>
  <si>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</si>
  <si>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</si>
  <si>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</si>
  <si>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</si>
  <si>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</si>
  <si>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</si>
  <si>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</si>
  <si>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</si>
  <si>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</si>
  <si>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</si>
  <si>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</si>
  <si>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</si>
  <si>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</si>
  <si>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</si>
  <si>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</si>
  <si>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</si>
  <si>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</si>
  <si>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</si>
  <si>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</si>
  <si>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</si>
  <si>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</si>
  <si>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</si>
  <si>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</si>
  <si>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</si>
  <si>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</si>
  <si>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</si>
  <si>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</si>
  <si>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</si>
  <si>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</si>
  <si>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</si>
  <si>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</si>
  <si>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</si>
  <si>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</si>
  <si>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</si>
  <si>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</si>
  <si>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</si>
  <si>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</si>
  <si>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</si>
  <si>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</si>
  <si>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</si>
  <si>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</si>
  <si>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</si>
  <si>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</si>
  <si>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</si>
  <si>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</si>
  <si>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</si>
  <si>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</si>
  <si>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</si>
  <si>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</si>
  <si>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</si>
  <si>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</si>
  <si>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</si>
  <si>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</si>
  <si>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</si>
  <si>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</si>
  <si>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</si>
  <si>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</si>
  <si>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</si>
  <si>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</si>
  <si>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</si>
  <si>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</si>
  <si>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</si>
  <si>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</si>
  <si>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</si>
  <si>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</si>
  <si>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</si>
  <si>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</si>
  <si>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</si>
  <si>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</si>
  <si>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</si>
  <si>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</si>
  <si>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</si>
  <si>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</si>
  <si>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</si>
  <si>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</si>
  <si>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</si>
  <si>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</si>
  <si>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</si>
  <si>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</si>
  <si>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</si>
  <si>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</si>
  <si>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</si>
  <si>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</si>
  <si>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</si>
  <si>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</si>
  <si>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</si>
  <si>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</si>
  <si>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</si>
  <si>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</si>
  <si>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</si>
  <si>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</si>
  <si>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</si>
  <si>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</si>
  <si>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</si>
  <si>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</si>
  <si>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</si>
  <si>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</si>
  <si>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</si>
  <si>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</si>
  <si>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</si>
  <si>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</si>
  <si>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</si>
  <si>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</si>
  <si>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</si>
  <si>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</si>
  <si>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</si>
  <si>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</si>
  <si>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</si>
  <si>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</si>
  <si>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</si>
  <si>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</si>
  <si>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</si>
  <si>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</si>
  <si>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</si>
  <si>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</si>
  <si>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</si>
  <si>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</si>
  <si>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</si>
  <si>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</si>
  <si>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</si>
  <si>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</si>
  <si>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</si>
  <si>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</si>
  <si>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</si>
  <si>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</si>
  <si>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</si>
  <si>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</si>
  <si>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</si>
  <si>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</si>
  <si>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</si>
  <si>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</si>
  <si>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</si>
  <si>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</si>
  <si>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</si>
  <si>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</si>
  <si>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</si>
  <si>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</si>
  <si>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</si>
  <si>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</si>
  <si>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</si>
  <si>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</si>
  <si>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</si>
  <si>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</si>
  <si>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</si>
  <si>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</si>
  <si>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</si>
  <si>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</si>
  <si>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</si>
  <si>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</si>
  <si>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</si>
  <si>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</si>
  <si>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</si>
  <si>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</si>
  <si>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</si>
  <si>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</si>
  <si>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</si>
  <si>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</si>
  <si>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</si>
  <si>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</si>
  <si>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</si>
  <si>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</si>
  <si>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</si>
  <si>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</si>
  <si>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</si>
  <si>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</si>
  <si>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</si>
  <si>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</si>
  <si>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</si>
  <si>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</si>
  <si>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</si>
  <si>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</si>
  <si>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</si>
  <si>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</si>
  <si>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</si>
  <si>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</si>
  <si>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</si>
  <si>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</si>
  <si>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</si>
  <si>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</si>
  <si>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</si>
  <si>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</si>
  <si>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</si>
  <si>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</si>
  <si>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</si>
  <si>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</si>
  <si>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</si>
  <si>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</si>
  <si>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</si>
  <si>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</si>
  <si>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</si>
  <si>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</si>
  <si>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</si>
  <si>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</si>
  <si>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</si>
  <si>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</si>
  <si>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</si>
  <si>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</si>
  <si>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</si>
  <si>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</si>
  <si>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</si>
  <si>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</si>
  <si>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</si>
  <si>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</si>
  <si>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</si>
  <si>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</si>
  <si>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</si>
  <si>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</si>
  <si>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</si>
  <si>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</si>
  <si>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</si>
  <si>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</si>
  <si>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</si>
  <si>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</si>
  <si>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</si>
  <si>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</si>
  <si>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</si>
  <si>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</si>
  <si>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</si>
  <si>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</si>
  <si>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</si>
  <si>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</si>
  <si>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</si>
  <si>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</si>
  <si>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</si>
  <si>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</si>
  <si>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</si>
  <si>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</si>
  <si>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</si>
  <si>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</si>
  <si>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</si>
  <si>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</si>
  <si>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</si>
  <si>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</si>
  <si>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</si>
  <si>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</si>
  <si>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</si>
  <si>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</si>
  <si>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</si>
  <si>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</si>
  <si>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</si>
  <si>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</si>
  <si>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</si>
  <si>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</si>
  <si>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</si>
  <si>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</si>
  <si>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</si>
  <si>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</si>
  <si>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</si>
  <si>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</si>
  <si>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</si>
  <si>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</si>
  <si>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</si>
  <si>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</si>
  <si>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</si>
  <si>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</si>
  <si>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</si>
  <si>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</si>
  <si>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</si>
  <si>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</si>
  <si>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</si>
  <si>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</si>
  <si>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</si>
  <si>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</si>
  <si>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</si>
  <si>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</si>
  <si>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</si>
  <si>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</si>
  <si>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</si>
  <si>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</si>
  <si>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</si>
  <si>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</si>
  <si>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</si>
  <si>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</si>
  <si>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</si>
  <si>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</si>
  <si>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</si>
  <si>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</si>
  <si>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</si>
  <si>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</si>
  <si>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</si>
  <si>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</si>
  <si>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</si>
  <si>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</si>
  <si>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</si>
  <si>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</si>
  <si>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</si>
  <si>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</si>
  <si>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</si>
  <si>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</si>
  <si>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</si>
  <si>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</si>
  <si>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</si>
  <si>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</si>
  <si>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</si>
  <si>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</si>
  <si>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</si>
  <si>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</si>
  <si>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</si>
  <si>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</si>
  <si>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</si>
  <si>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</si>
  <si>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</si>
  <si>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</si>
  <si>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</si>
  <si>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</si>
  <si>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</si>
  <si>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</si>
  <si>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</si>
  <si>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</si>
  <si>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</si>
  <si>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</si>
  <si>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</si>
  <si>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</si>
  <si>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</si>
  <si>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</si>
  <si>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</si>
  <si>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</si>
  <si>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</si>
  <si>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</si>
  <si>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</si>
  <si>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</si>
  <si>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</si>
  <si>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</si>
  <si>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</si>
  <si>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</si>
  <si>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</si>
  <si>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</si>
  <si>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</si>
  <si>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</si>
  <si>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</si>
  <si>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</si>
  <si>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</si>
  <si>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</si>
  <si>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</si>
  <si>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</si>
  <si>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</si>
  <si>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</si>
  <si>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</si>
  <si>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</si>
  <si>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</si>
  <si>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</si>
  <si>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</si>
  <si>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</si>
  <si>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</si>
  <si>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</si>
  <si>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</si>
  <si>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</si>
  <si>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</si>
  <si>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</si>
  <si>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</si>
  <si>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</si>
  <si>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</si>
  <si>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</si>
  <si>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</si>
  <si>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</si>
  <si>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</si>
  <si>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</si>
  <si>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</si>
  <si>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</si>
  <si>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</si>
  <si>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</si>
  <si>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</si>
  <si>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</si>
  <si>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</si>
  <si>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</si>
  <si>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</si>
  <si>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</si>
  <si>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</si>
  <si>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</si>
  <si>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</si>
  <si>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</si>
  <si>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</si>
  <si>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</si>
  <si>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</si>
  <si>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</si>
  <si>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</si>
  <si>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</si>
  <si>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</si>
  <si>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</si>
  <si>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</si>
  <si>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</si>
  <si>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</si>
  <si>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</si>
  <si>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</si>
  <si>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</si>
  <si>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</si>
  <si>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</si>
  <si>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</si>
  <si>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</si>
  <si>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</si>
  <si>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</si>
  <si>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</si>
  <si>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</si>
  <si>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</si>
  <si>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</si>
  <si>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</si>
  <si>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</si>
  <si>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</si>
  <si>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</si>
  <si>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</si>
  <si>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</si>
  <si>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</si>
  <si>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</si>
  <si>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</si>
  <si>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</si>
  <si>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</si>
  <si>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</si>
  <si>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</si>
  <si>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</si>
  <si>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</si>
  <si>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</si>
  <si>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</si>
  <si>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</si>
  <si>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</si>
  <si>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</si>
  <si>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</si>
  <si>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</si>
  <si>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</si>
  <si>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</si>
  <si>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</si>
  <si>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</si>
  <si>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</si>
  <si>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</si>
  <si>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</si>
  <si>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</si>
  <si>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</si>
  <si>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</si>
  <si>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</si>
  <si>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</si>
  <si>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</si>
  <si>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</si>
  <si>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</si>
  <si>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</si>
  <si>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</si>
  <si>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</si>
  <si>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</si>
  <si>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</si>
  <si>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</si>
  <si>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</si>
  <si>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</si>
  <si>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</si>
  <si>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</si>
  <si>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</si>
  <si>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</si>
  <si>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</si>
  <si>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</si>
  <si>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</si>
  <si>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</si>
  <si>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</si>
  <si>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</si>
  <si>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</si>
  <si>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</si>
  <si>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</si>
  <si>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</si>
  <si>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</si>
  <si>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</si>
  <si>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</si>
  <si>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</si>
  <si>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</si>
  <si>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</si>
  <si>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</si>
  <si>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</si>
  <si>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</si>
  <si>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</si>
  <si>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</si>
  <si>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</si>
  <si>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</si>
  <si>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</si>
  <si>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</si>
  <si>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</si>
  <si>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</si>
  <si>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</si>
  <si>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</si>
  <si>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</si>
  <si>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</si>
  <si>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</si>
  <si>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</si>
  <si>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</si>
  <si>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</si>
  <si>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</si>
  <si>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</si>
  <si>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</si>
  <si>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</si>
  <si>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</si>
  <si>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</si>
  <si>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</si>
  <si>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</si>
  <si>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</si>
  <si>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</si>
  <si>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</si>
  <si>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</si>
  <si>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</si>
  <si>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</si>
  <si>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</si>
  <si>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</si>
  <si>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</si>
  <si>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</si>
  <si>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</si>
  <si>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</si>
  <si>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</si>
  <si>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</si>
  <si>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</si>
  <si>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</si>
  <si>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</si>
  <si>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</si>
  <si>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</si>
  <si>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</si>
  <si>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</si>
  <si>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</si>
  <si>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</si>
  <si>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</si>
  <si>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</si>
  <si>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</si>
  <si>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</si>
  <si>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</si>
  <si>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</si>
  <si>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</si>
  <si>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</si>
  <si>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</si>
  <si>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</si>
  <si>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</si>
  <si>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</si>
  <si>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</si>
  <si>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</si>
  <si>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</si>
  <si>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</si>
  <si>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</si>
  <si>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</si>
  <si>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</si>
  <si>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</si>
  <si>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</si>
  <si>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</si>
  <si>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</si>
  <si>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</si>
  <si>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</si>
  <si>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</si>
  <si>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</si>
  <si>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</si>
  <si>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</si>
  <si>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</si>
  <si>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</si>
  <si>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</si>
  <si>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</si>
  <si>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</si>
  <si>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</si>
  <si>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</si>
  <si>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</si>
  <si>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</si>
  <si>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</si>
  <si>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</si>
  <si>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</si>
  <si>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</si>
  <si>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</si>
  <si>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</si>
  <si>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</si>
  <si>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</si>
  <si>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</si>
  <si>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</si>
  <si>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</si>
  <si>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</si>
  <si>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</si>
  <si>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</si>
  <si>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</si>
  <si>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</si>
  <si>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</si>
  <si>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</si>
  <si>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</si>
  <si>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</si>
  <si>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</si>
  <si>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</si>
  <si>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</si>
  <si>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</si>
  <si>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</si>
  <si>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</si>
  <si>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</si>
  <si>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</si>
  <si>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</si>
  <si>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</si>
  <si>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</si>
  <si>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</si>
  <si>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</si>
  <si>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</si>
  <si>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</si>
  <si>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</si>
  <si>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</si>
  <si>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</si>
  <si>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</si>
  <si>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</si>
  <si>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</si>
  <si>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</si>
  <si>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</si>
  <si>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</si>
  <si>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</si>
  <si>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</si>
  <si>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</si>
  <si>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</si>
  <si>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</si>
  <si>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</si>
  <si>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</si>
  <si>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</si>
  <si>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</si>
  <si>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</si>
  <si>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</si>
  <si>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</si>
  <si>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</si>
  <si>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</si>
  <si>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</si>
  <si>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</si>
  <si>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</si>
  <si>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</si>
  <si>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</si>
  <si>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</si>
  <si>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</si>
  <si>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</si>
  <si>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</si>
  <si>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</si>
  <si>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</si>
  <si>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</si>
  <si>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</si>
  <si>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</si>
  <si>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</si>
  <si>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</si>
  <si>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</si>
  <si>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</si>
  <si>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</si>
  <si>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</si>
  <si>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</si>
  <si>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</si>
  <si>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</si>
  <si>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</si>
  <si>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</si>
  <si>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</si>
  <si>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</si>
  <si>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</si>
  <si>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</si>
  <si>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</si>
  <si>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</si>
  <si>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</si>
  <si>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</si>
  <si>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</si>
  <si>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</si>
  <si>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</si>
  <si>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</si>
  <si>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</si>
  <si>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</si>
  <si>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</si>
  <si>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</si>
  <si>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</si>
  <si>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</si>
  <si>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</si>
  <si>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</si>
  <si>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</si>
  <si>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</si>
  <si>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</si>
  <si>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</si>
  <si>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</si>
  <si>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</si>
  <si>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</si>
  <si>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</si>
  <si>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</si>
  <si>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</si>
  <si>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</si>
  <si>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</si>
  <si>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</si>
  <si>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</si>
  <si>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</si>
  <si>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</si>
  <si>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</si>
  <si>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</si>
  <si>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</si>
  <si>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</si>
  <si>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</si>
  <si>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</si>
  <si>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</si>
  <si>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</si>
  <si>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</si>
  <si>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</si>
  <si>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</si>
  <si>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</si>
  <si>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</si>
  <si>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</si>
  <si>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</si>
  <si>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</si>
  <si>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</si>
  <si>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</si>
  <si>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</si>
  <si>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</si>
  <si>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</si>
  <si>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</si>
  <si>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</si>
  <si>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</si>
  <si>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</si>
  <si>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</si>
  <si>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</si>
  <si>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</si>
  <si>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</si>
  <si>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</si>
  <si>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</si>
  <si>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</si>
  <si>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</si>
  <si>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</si>
  <si>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</si>
  <si>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</si>
  <si>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</si>
  <si>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</si>
  <si>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</si>
  <si>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</si>
  <si>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</si>
  <si>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</si>
  <si>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</si>
  <si>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</si>
  <si>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</si>
  <si>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</si>
  <si>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</si>
  <si>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</si>
  <si>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</si>
  <si>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</si>
  <si>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</si>
  <si>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</si>
  <si>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</si>
  <si>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</si>
  <si>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</si>
  <si>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</si>
  <si>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</si>
  <si>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</si>
  <si>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</si>
  <si>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</si>
  <si>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</si>
  <si>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</si>
  <si>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</si>
  <si>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</si>
  <si>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</si>
  <si>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</si>
  <si>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</si>
  <si>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</si>
  <si>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</si>
  <si>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</si>
  <si>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</si>
  <si>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</si>
  <si>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</si>
  <si>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</si>
  <si>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</si>
  <si>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</si>
  <si>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</si>
  <si>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</si>
  <si>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</si>
  <si>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</si>
  <si>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</si>
  <si>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</si>
  <si>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</si>
  <si>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</si>
  <si>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</si>
  <si>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</si>
  <si>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</si>
  <si>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</si>
  <si>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</si>
  <si>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</si>
  <si>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</si>
  <si>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</si>
  <si>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</si>
  <si>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</si>
  <si>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</si>
  <si>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</si>
  <si>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</si>
  <si>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</si>
  <si>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</si>
  <si>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</si>
  <si>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</si>
  <si>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</si>
  <si>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</si>
  <si>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</si>
  <si>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</si>
  <si>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</si>
  <si>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</si>
  <si>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</si>
  <si>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</si>
  <si>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</si>
  <si>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</si>
  <si>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</si>
  <si>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</si>
  <si>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</si>
  <si>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</si>
  <si>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</si>
  <si>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</si>
  <si>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</si>
  <si>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</si>
  <si>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</si>
  <si>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</si>
  <si>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</si>
  <si>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</si>
  <si>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</si>
  <si>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</si>
  <si>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</si>
  <si>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</si>
  <si>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</si>
  <si>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</si>
  <si>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</si>
  <si>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</si>
  <si>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</si>
  <si>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</si>
  <si>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</si>
  <si>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</si>
  <si>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</si>
  <si>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</si>
  <si>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</si>
  <si>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</si>
  <si>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</si>
  <si>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</si>
  <si>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</si>
  <si>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</si>
  <si>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</si>
  <si>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</si>
  <si>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</si>
  <si>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</si>
  <si>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</si>
  <si>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</si>
  <si>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</si>
  <si>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</si>
  <si>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</si>
  <si>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</si>
  <si>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</si>
  <si>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</si>
  <si>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</si>
  <si>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</si>
  <si>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</si>
  <si>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</si>
  <si>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</si>
  <si>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</si>
  <si>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</si>
  <si>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</si>
  <si>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</si>
  <si>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</si>
  <si>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</si>
  <si>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</si>
  <si>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</si>
  <si>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</si>
  <si>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</si>
  <si>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</si>
  <si>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</si>
  <si>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</si>
  <si>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</si>
  <si>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</si>
  <si>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</si>
  <si>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</si>
  <si>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</si>
  <si>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</si>
  <si>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</si>
  <si>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</si>
  <si>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</si>
  <si>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</si>
  <si>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</si>
  <si>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</si>
  <si>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</si>
  <si>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</si>
  <si>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</si>
  <si>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</si>
  <si>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</si>
  <si>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</si>
  <si>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</si>
  <si>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</si>
  <si>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</si>
  <si>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</si>
  <si>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</si>
  <si>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</si>
  <si>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</si>
  <si>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</si>
  <si>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</si>
  <si>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</si>
  <si>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</si>
  <si>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</si>
  <si>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</si>
  <si>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</si>
  <si>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</si>
  <si>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</si>
  <si>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</si>
  <si>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</si>
  <si>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</si>
  <si>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</si>
  <si>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</si>
  <si>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</si>
  <si>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</si>
  <si>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</si>
  <si>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</si>
  <si>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</si>
  <si>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</si>
  <si>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</si>
  <si>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</si>
  <si>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</si>
  <si>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</si>
  <si>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</si>
  <si>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</si>
  <si>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</si>
  <si>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</si>
  <si>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</si>
  <si>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</si>
  <si>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</si>
  <si>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</si>
  <si>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</si>
  <si>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</si>
  <si>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</si>
  <si>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</si>
  <si>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</si>
  <si>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</si>
  <si>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</si>
  <si>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</si>
  <si>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</si>
  <si>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</si>
  <si>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</si>
  <si>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</si>
  <si>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</si>
  <si>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</si>
  <si>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</si>
  <si>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</si>
  <si>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</si>
  <si>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</si>
  <si>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</si>
  <si>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</si>
  <si>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</si>
  <si>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</si>
  <si>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</si>
  <si>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</si>
  <si>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</si>
  <si>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</si>
  <si>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</si>
  <si>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</si>
  <si>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</si>
  <si>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</si>
  <si>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</si>
  <si>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</si>
  <si>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</si>
  <si>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</si>
  <si>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</si>
  <si>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</si>
  <si>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</si>
  <si>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</si>
  <si>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</si>
  <si>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</si>
  <si>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</si>
  <si>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</si>
  <si>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</si>
  <si>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</si>
  <si>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</si>
  <si>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</si>
  <si>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</si>
  <si>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</si>
  <si>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</si>
  <si>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</si>
  <si>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</si>
  <si>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</si>
  <si>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</si>
  <si>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</si>
  <si>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</si>
  <si>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</si>
  <si>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</si>
  <si>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</si>
  <si>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</si>
  <si>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</si>
  <si>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</si>
  <si>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</si>
  <si>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</si>
  <si>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</si>
  <si>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</si>
  <si>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</si>
  <si>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</si>
  <si>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</si>
  <si>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</si>
  <si>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</si>
  <si>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</si>
  <si>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</si>
  <si>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</si>
  <si>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</si>
  <si>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</si>
  <si>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</si>
  <si>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</si>
  <si>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</si>
  <si>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</si>
  <si>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</si>
  <si>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</si>
  <si>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</si>
  <si>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</si>
  <si>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</si>
  <si>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</si>
  <si>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</si>
  <si>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</si>
  <si>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</si>
  <si>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</si>
  <si>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</si>
  <si>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</si>
  <si>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</si>
  <si>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</si>
  <si>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</si>
  <si>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</si>
  <si>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</si>
  <si>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</si>
  <si>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</si>
  <si>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</si>
  <si>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</si>
  <si>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</si>
  <si>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</si>
  <si>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</si>
  <si>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</si>
  <si>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</si>
  <si>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</si>
  <si>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</si>
  <si>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</si>
  <si>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</si>
  <si>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</si>
  <si>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</si>
  <si>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</si>
  <si>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</si>
  <si>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</si>
  <si>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</si>
  <si>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</si>
  <si>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</si>
  <si>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</si>
  <si>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</si>
  <si>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</si>
  <si>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</si>
  <si>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</si>
  <si>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</si>
  <si>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</si>
  <si>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</si>
  <si>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</si>
  <si>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</si>
  <si>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</si>
  <si>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</si>
  <si>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</si>
  <si>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</si>
  <si>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</si>
  <si>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</si>
  <si>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</si>
  <si>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</si>
  <si>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</si>
  <si>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</si>
  <si>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</si>
  <si>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</si>
  <si>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</si>
  <si>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</si>
  <si>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</si>
  <si>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</si>
  <si>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</si>
  <si>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</si>
  <si>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</si>
  <si>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</si>
  <si>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</si>
  <si>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</si>
  <si>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</si>
  <si>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</si>
  <si>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</si>
  <si>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</si>
  <si>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</si>
  <si>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</si>
  <si>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</si>
  <si>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</si>
  <si>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</si>
  <si>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</si>
  <si>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</si>
  <si>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</si>
  <si>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</si>
  <si>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</si>
  <si>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</si>
  <si>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</si>
  <si>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</si>
  <si>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</si>
  <si>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</si>
  <si>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</si>
  <si>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</si>
  <si>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</si>
  <si>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</si>
  <si>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</si>
  <si>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</si>
  <si>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</si>
  <si>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</si>
  <si>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</si>
  <si>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</si>
  <si>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</si>
  <si>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</si>
  <si>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</si>
  <si>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</si>
  <si>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</si>
  <si>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</si>
  <si>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</si>
  <si>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</si>
  <si>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</si>
  <si>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</si>
  <si>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</si>
  <si>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</si>
  <si>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</si>
  <si>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</si>
  <si>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</si>
  <si>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</si>
  <si>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</si>
  <si>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</si>
  <si>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</si>
  <si>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</si>
  <si>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</si>
  <si>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</si>
  <si>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</si>
  <si>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</si>
  <si>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</si>
  <si>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</si>
  <si>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</si>
  <si>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</si>
  <si>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</si>
  <si>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</si>
  <si>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</si>
  <si>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</si>
  <si>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</si>
  <si>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</si>
  <si>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</si>
  <si>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</si>
  <si>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</si>
  <si>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</si>
  <si>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</si>
  <si>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</si>
  <si>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</si>
  <si>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</si>
  <si>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</si>
  <si>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</si>
  <si>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</si>
  <si>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</si>
  <si>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</si>
  <si>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</si>
  <si>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</si>
  <si>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</si>
  <si>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</si>
  <si>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</si>
  <si>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</si>
  <si>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</si>
  <si>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</si>
  <si>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</si>
  <si>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</si>
  <si>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</si>
  <si>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</si>
  <si>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</si>
  <si>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</si>
  <si>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</si>
  <si>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</si>
  <si>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</si>
  <si>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</si>
  <si>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</si>
  <si>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</si>
  <si>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</si>
  <si>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</si>
  <si>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</si>
  <si>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</si>
  <si>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</si>
  <si>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</si>
  <si>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</si>
  <si>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</si>
  <si>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</si>
  <si>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</si>
  <si>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</si>
  <si>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</si>
  <si>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</si>
  <si>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</si>
  <si>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</si>
  <si>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</si>
  <si>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</si>
  <si>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</si>
  <si>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</si>
  <si>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</si>
  <si>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</si>
  <si>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</si>
  <si>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</si>
  <si>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</si>
  <si>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</si>
  <si>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</si>
  <si>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</si>
  <si>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</si>
  <si>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</si>
  <si>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</si>
  <si>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</si>
  <si>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</si>
  <si>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</si>
  <si>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</si>
  <si>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</si>
  <si>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</si>
  <si>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</si>
  <si>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</si>
  <si>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</si>
  <si>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</si>
  <si>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</si>
  <si>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</si>
  <si>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</si>
  <si>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</si>
  <si>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</si>
  <si>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</si>
  <si>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</si>
  <si>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</si>
  <si>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</si>
  <si>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</si>
  <si>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</si>
  <si>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</si>
  <si>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</si>
  <si>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</si>
  <si>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</si>
  <si>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</si>
  <si>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</si>
  <si>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</si>
  <si>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</si>
  <si>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</si>
  <si>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</si>
  <si>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</si>
  <si>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</si>
  <si>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</si>
  <si>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</si>
  <si>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</si>
  <si>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</si>
  <si>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</si>
  <si>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</si>
  <si>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</si>
  <si>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</si>
  <si>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</si>
  <si>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</si>
  <si>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</si>
  <si>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</si>
  <si>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</si>
  <si>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</si>
  <si>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</si>
  <si>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</si>
  <si>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</si>
  <si>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</si>
  <si>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</si>
  <si>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</si>
  <si>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</si>
  <si>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</si>
  <si>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</si>
  <si>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</si>
  <si>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</si>
  <si>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</si>
  <si>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</si>
  <si>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</si>
  <si>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</si>
  <si>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</si>
  <si>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</si>
  <si>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</si>
  <si>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</si>
  <si>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</si>
  <si>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</si>
  <si>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</si>
  <si>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</si>
  <si>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</si>
  <si>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</si>
  <si>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</si>
  <si>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</si>
  <si>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</si>
  <si>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</si>
  <si>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</si>
  <si>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</si>
  <si>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</si>
  <si>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</si>
  <si>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</si>
  <si>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</si>
  <si>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</si>
  <si>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</si>
  <si>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</si>
  <si>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</si>
  <si>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</si>
  <si>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</si>
  <si>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</si>
  <si>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</si>
  <si>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</si>
  <si>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</si>
  <si>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</si>
  <si>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</si>
  <si>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</si>
  <si>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</si>
  <si>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</si>
  <si>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</si>
  <si>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</si>
  <si>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</si>
  <si>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</si>
  <si>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</si>
  <si>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</si>
  <si>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</si>
  <si>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</si>
  <si>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</si>
  <si>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</si>
  <si>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</si>
  <si>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</si>
  <si>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</si>
  <si>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</si>
  <si>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</si>
  <si>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</si>
  <si>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</si>
  <si>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</si>
  <si>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</si>
  <si>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</si>
  <si>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</si>
  <si>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</si>
  <si>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</si>
  <si>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</si>
  <si>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</si>
  <si>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</si>
  <si>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</si>
  <si>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</si>
  <si>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</si>
  <si>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</si>
  <si>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</si>
  <si>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</si>
  <si>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</si>
  <si>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</si>
  <si>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</si>
  <si>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</si>
  <si>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</si>
  <si>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</si>
  <si>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</si>
  <si>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</si>
  <si>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</si>
  <si>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</si>
  <si>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</si>
  <si>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</si>
  <si>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</si>
  <si>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</si>
  <si>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</si>
  <si>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</si>
  <si>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</si>
  <si>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</si>
  <si>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</si>
  <si>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</si>
  <si>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</si>
  <si>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</si>
  <si>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</si>
  <si>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</si>
  <si>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</si>
  <si>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</si>
  <si>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</si>
  <si>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</si>
  <si>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</si>
  <si>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</si>
  <si>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</si>
  <si>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</si>
  <si>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</si>
  <si>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</si>
  <si>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</si>
  <si>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</si>
  <si>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</si>
  <si>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</si>
  <si>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</si>
  <si>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</si>
  <si>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</si>
  <si>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</si>
  <si>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</si>
  <si>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</si>
  <si>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</si>
  <si>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</si>
  <si>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</si>
  <si>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</si>
  <si>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</si>
  <si>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</si>
  <si>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</si>
  <si>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</si>
  <si>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</si>
  <si>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</si>
  <si>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</si>
  <si>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</si>
  <si>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</si>
  <si>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</si>
  <si>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</si>
  <si>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</si>
  <si>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</si>
  <si>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</si>
  <si>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</si>
  <si>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</si>
  <si>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</si>
  <si>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</si>
  <si>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</si>
  <si>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</si>
  <si>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</si>
  <si>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</si>
  <si>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</si>
  <si>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</si>
  <si>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</si>
  <si>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</si>
  <si>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</si>
  <si>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</si>
  <si>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</si>
  <si>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</si>
  <si>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</si>
  <si>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</si>
  <si>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</si>
  <si>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</si>
  <si>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</si>
  <si>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</si>
  <si>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</si>
  <si>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</si>
  <si>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</si>
  <si>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</si>
  <si>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</si>
  <si>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</si>
  <si>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</si>
  <si>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</si>
  <si>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</si>
  <si>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</si>
  <si>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</si>
  <si>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</si>
  <si>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</si>
  <si>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</si>
  <si>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</si>
  <si>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</si>
  <si>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</si>
  <si>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</si>
  <si>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</si>
  <si>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</si>
  <si>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</si>
  <si>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</si>
  <si>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</si>
  <si>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</si>
  <si>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</si>
  <si>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</si>
  <si>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</si>
  <si>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</si>
  <si>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</si>
  <si>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</si>
  <si>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</si>
  <si>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</si>
  <si>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</si>
  <si>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</si>
  <si>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</si>
  <si>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</si>
  <si>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</si>
  <si>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</si>
  <si>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</si>
  <si>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</si>
  <si>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</si>
  <si>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</si>
  <si>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</si>
  <si>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</si>
  <si>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</si>
  <si>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</si>
  <si>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</si>
  <si>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</si>
  <si>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</si>
  <si>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</si>
  <si>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</si>
  <si>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</si>
  <si>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</si>
  <si>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</si>
  <si>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</si>
  <si>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</si>
  <si>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</si>
  <si>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</si>
  <si>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</si>
  <si>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</si>
  <si>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</si>
  <si>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</si>
  <si>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</si>
  <si>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</si>
  <si>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</si>
  <si>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</si>
  <si>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</si>
  <si>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</si>
  <si>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</si>
  <si>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</si>
  <si>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</si>
  <si>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</si>
  <si>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</si>
  <si>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</si>
  <si>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</si>
  <si>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</si>
  <si>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</si>
  <si>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</si>
  <si>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</si>
  <si>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</si>
  <si>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</si>
  <si>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</si>
  <si>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</si>
  <si>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</si>
  <si>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</si>
  <si>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</si>
  <si>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</si>
  <si>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</si>
  <si>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</si>
  <si>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</si>
  <si>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</si>
  <si>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</si>
  <si>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</si>
  <si>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</si>
  <si>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</si>
  <si>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</si>
  <si>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</si>
  <si>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</si>
  <si>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</si>
  <si>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</si>
  <si>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</si>
  <si>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</si>
  <si>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</si>
  <si>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</si>
  <si>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</si>
  <si>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</si>
  <si>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</si>
  <si>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</si>
  <si>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</si>
  <si>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</si>
  <si>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</si>
  <si>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</si>
  <si>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</si>
  <si>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</si>
  <si>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</si>
  <si>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</si>
  <si>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</si>
  <si>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</si>
  <si>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</si>
  <si>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</si>
  <si>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</si>
  <si>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</si>
  <si>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</si>
  <si>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</si>
  <si>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</si>
  <si>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</si>
  <si>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</si>
  <si>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</si>
  <si>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</si>
  <si>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</si>
  <si>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</si>
  <si>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</si>
  <si>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</si>
  <si>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</si>
  <si>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</si>
  <si>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</si>
  <si>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</si>
  <si>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</si>
  <si>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</si>
  <si>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</si>
  <si>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</si>
  <si>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</si>
  <si>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</si>
  <si>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</si>
  <si>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</si>
  <si>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</si>
  <si>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</si>
  <si>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</si>
  <si>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</si>
  <si>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</si>
  <si>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</si>
  <si>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</si>
  <si>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</si>
  <si>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</si>
  <si>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</si>
  <si>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</si>
  <si>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</si>
  <si>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</si>
  <si>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</si>
  <si>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</si>
  <si>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</si>
  <si>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</si>
  <si>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</si>
  <si>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</si>
  <si>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</si>
  <si>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</si>
  <si>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</si>
  <si>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</si>
  <si>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</si>
  <si>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</si>
  <si>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</si>
  <si>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</si>
  <si>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</si>
  <si>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</si>
  <si>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</si>
  <si>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</si>
  <si>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</si>
  <si>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</si>
  <si>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</si>
  <si>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</si>
  <si>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</si>
  <si>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</si>
  <si>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</si>
  <si>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</si>
  <si>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</si>
  <si>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</si>
  <si>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</si>
  <si>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</si>
  <si>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</si>
  <si>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</si>
  <si>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</si>
  <si>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</si>
  <si>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</si>
  <si>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</si>
  <si>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</si>
  <si>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</si>
  <si>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</si>
  <si>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</si>
  <si>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</si>
  <si>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</si>
  <si>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</si>
  <si>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</si>
  <si>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</si>
  <si>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</si>
  <si>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</si>
  <si>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</si>
  <si>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</si>
  <si>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</si>
  <si>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</si>
  <si>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</si>
  <si>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</si>
  <si>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</si>
  <si>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</si>
  <si>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</si>
  <si>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</si>
  <si>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</si>
  <si>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</si>
  <si>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</si>
  <si>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</si>
  <si>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</si>
  <si>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</si>
  <si>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</si>
  <si>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</si>
  <si>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</si>
  <si>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</si>
  <si>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</si>
  <si>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</si>
  <si>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</si>
  <si>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</si>
  <si>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</si>
  <si>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</si>
  <si>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</si>
  <si>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</si>
  <si>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</si>
  <si>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</si>
  <si>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</si>
  <si>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</si>
  <si>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</si>
  <si>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</si>
  <si>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</si>
  <si>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</si>
  <si>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</si>
  <si>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</si>
  <si>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</si>
  <si>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</si>
  <si>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</si>
  <si>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</si>
  <si>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</si>
  <si>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</si>
  <si>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</si>
  <si>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</si>
  <si>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</si>
  <si>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</si>
  <si>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</si>
  <si>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</si>
  <si>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</si>
  <si>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</si>
  <si>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</si>
  <si>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</si>
  <si>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</si>
  <si>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</si>
  <si>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</si>
  <si>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</si>
  <si>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</si>
  <si>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</si>
  <si>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</si>
  <si>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</si>
  <si>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</si>
  <si>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</si>
  <si>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</si>
  <si>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</si>
  <si>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</si>
  <si>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</si>
  <si>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</si>
  <si>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</si>
  <si>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</si>
  <si>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</si>
  <si>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</si>
  <si>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</si>
  <si>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</si>
  <si>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</si>
  <si>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</si>
  <si>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</si>
  <si>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</si>
  <si>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</si>
  <si>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</si>
  <si>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</si>
  <si>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</si>
  <si>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</si>
  <si>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</si>
  <si>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</si>
  <si>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</si>
  <si>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</si>
  <si>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</si>
  <si>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</si>
  <si>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</si>
  <si>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</si>
  <si>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</si>
  <si>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</si>
  <si>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</si>
  <si>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</si>
  <si>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</si>
  <si>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</si>
  <si>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</si>
  <si>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</si>
  <si>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</si>
  <si>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</si>
  <si>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</si>
  <si>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</si>
  <si>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</si>
  <si>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</si>
  <si>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</si>
  <si>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</si>
  <si>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</si>
  <si>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</si>
  <si>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</si>
  <si>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</si>
  <si>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</si>
  <si>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</si>
  <si>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</si>
  <si>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</si>
  <si>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</si>
  <si>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</si>
  <si>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</si>
  <si>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</si>
  <si>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</si>
  <si>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</si>
  <si>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</si>
  <si>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</si>
  <si>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</si>
  <si>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</si>
  <si>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</si>
  <si>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</si>
  <si>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</si>
  <si>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</si>
  <si>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</si>
  <si>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</si>
  <si>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</si>
  <si>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</si>
  <si>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</si>
  <si>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</si>
  <si>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</si>
  <si>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</si>
  <si>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</si>
  <si>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</si>
  <si>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</si>
  <si>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</si>
  <si>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</si>
  <si>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</si>
  <si>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</si>
  <si>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</si>
  <si>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</si>
  <si>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</si>
  <si>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</si>
  <si>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</si>
  <si>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</si>
  <si>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</si>
  <si>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</si>
  <si>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</si>
  <si>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</si>
  <si>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</si>
  <si>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</si>
  <si>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</si>
  <si>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</si>
  <si>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</si>
  <si>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</si>
  <si>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</si>
  <si>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</si>
  <si>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</si>
  <si>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</si>
  <si>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</si>
  <si>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</si>
  <si>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</si>
  <si>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</si>
  <si>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</si>
  <si>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</si>
  <si>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</si>
  <si>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</si>
  <si>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</si>
  <si>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</si>
  <si>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</si>
  <si>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</si>
  <si>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</si>
  <si>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</si>
  <si>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</si>
  <si>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</si>
  <si>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</si>
  <si>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</si>
  <si>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</si>
  <si>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</si>
  <si>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</si>
  <si>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</si>
  <si>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</si>
  <si>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</si>
  <si>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</si>
  <si>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</si>
  <si>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</si>
  <si>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</si>
  <si>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</si>
  <si>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</si>
  <si>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</si>
  <si>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</si>
  <si>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</si>
  <si>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</si>
  <si>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</si>
  <si>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</si>
  <si>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</si>
  <si>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</si>
  <si>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</si>
  <si>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</si>
  <si>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</si>
  <si>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</si>
  <si>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</si>
  <si>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</si>
  <si>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</si>
  <si>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</si>
  <si>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</si>
  <si>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</si>
  <si>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</si>
  <si>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</si>
  <si>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</si>
  <si>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</si>
  <si>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</si>
  <si>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</si>
  <si>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</si>
  <si>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</si>
  <si>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</si>
  <si>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</si>
  <si>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</si>
  <si>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</si>
  <si>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</si>
  <si>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</si>
  <si>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</si>
  <si>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</si>
  <si>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</si>
  <si>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</si>
  <si>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</si>
  <si>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</si>
  <si>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</si>
  <si>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</si>
  <si>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</si>
  <si>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</si>
  <si>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</si>
  <si>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</si>
  <si>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</si>
  <si>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</si>
  <si>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</si>
  <si>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</si>
  <si>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</si>
  <si>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</si>
  <si>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</si>
  <si>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</si>
  <si>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</si>
  <si>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</si>
  <si>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</si>
  <si>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</si>
  <si>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</si>
  <si>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</si>
  <si>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</si>
  <si>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</si>
  <si>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</si>
  <si>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</si>
  <si>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</si>
  <si>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</si>
  <si>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</si>
  <si>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</si>
  <si>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</si>
  <si>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</si>
  <si>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</si>
  <si>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</si>
  <si>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</si>
  <si>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</si>
  <si>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</si>
  <si>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</si>
  <si>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</si>
  <si>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</si>
  <si>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</si>
  <si>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</si>
  <si>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</si>
  <si>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</si>
  <si>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</si>
  <si>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</si>
  <si>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</si>
  <si>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</si>
  <si>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</si>
  <si>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</si>
  <si>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</si>
  <si>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</si>
  <si>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</si>
  <si>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</si>
  <si>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</si>
  <si>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</si>
  <si>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</si>
  <si>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</si>
  <si>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</si>
  <si>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</si>
  <si>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</si>
  <si>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</si>
  <si>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</si>
  <si>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</si>
  <si>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</si>
  <si>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</si>
  <si>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</si>
  <si>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</si>
  <si>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</si>
  <si>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</si>
  <si>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</si>
  <si>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</si>
  <si>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</si>
  <si>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</si>
  <si>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</si>
  <si>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</si>
  <si>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</si>
  <si>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</si>
  <si>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</si>
  <si>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</si>
  <si>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</si>
  <si>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</si>
  <si>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</si>
  <si>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</si>
  <si>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</si>
  <si>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</si>
  <si>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</si>
  <si>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</si>
  <si>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</si>
  <si>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</si>
  <si>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</si>
  <si>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</si>
  <si>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</si>
  <si>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</si>
  <si>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</si>
  <si>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</si>
  <si>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</si>
  <si>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</si>
  <si>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</si>
  <si>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</si>
  <si>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</si>
  <si>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</si>
  <si>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</si>
  <si>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</si>
  <si>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</si>
  <si>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</si>
  <si>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</si>
  <si>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</si>
  <si>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</si>
  <si>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</si>
  <si>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</si>
  <si>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</si>
  <si>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</si>
  <si>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</si>
  <si>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</si>
  <si>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</si>
  <si>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</si>
  <si>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</si>
  <si>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</si>
  <si>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</si>
  <si>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</si>
  <si>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</si>
  <si>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</si>
  <si>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</si>
  <si>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</si>
  <si>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</si>
  <si>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</si>
  <si>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</si>
  <si>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</si>
  <si>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</si>
  <si>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</si>
  <si>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</si>
  <si>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</si>
  <si>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</si>
  <si>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</si>
  <si>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</si>
  <si>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</si>
  <si>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</si>
  <si>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</si>
  <si>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</si>
  <si>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</si>
  <si>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</si>
  <si>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</si>
  <si>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</si>
  <si>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</si>
  <si>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</si>
  <si>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</si>
  <si>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</si>
  <si>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</si>
  <si>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</si>
  <si>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</si>
  <si>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</si>
  <si>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</si>
  <si>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</si>
  <si>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</si>
  <si>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</si>
  <si>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</si>
  <si>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</si>
  <si>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</si>
  <si>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</si>
  <si>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</si>
  <si>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</si>
  <si>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</si>
  <si>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</si>
  <si>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</si>
  <si>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</si>
  <si>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</si>
  <si>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</si>
  <si>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</si>
  <si>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</si>
  <si>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</si>
  <si>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</si>
  <si>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</si>
  <si>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</si>
  <si>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</si>
  <si>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</si>
  <si>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</si>
  <si>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</si>
  <si>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</si>
  <si>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</si>
  <si>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</si>
  <si>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</si>
  <si>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</si>
  <si>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</si>
  <si>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</si>
  <si>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</si>
  <si>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</si>
  <si>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</si>
  <si>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</si>
  <si>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</si>
  <si>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</si>
  <si>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</si>
  <si>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</si>
  <si>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</si>
  <si>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</si>
  <si>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</si>
  <si>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</si>
  <si>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</si>
  <si>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</si>
  <si>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</si>
  <si>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</si>
  <si>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</si>
  <si>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</si>
  <si>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</si>
  <si>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</si>
  <si>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</si>
  <si>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</si>
  <si>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</si>
  <si>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</si>
  <si>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</si>
  <si>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</si>
  <si>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</si>
  <si>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</si>
  <si>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</si>
  <si>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</si>
  <si>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</si>
  <si>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</si>
  <si>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</si>
  <si>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</si>
  <si>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</si>
  <si>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</si>
  <si>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</si>
  <si>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</si>
  <si>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</si>
  <si>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</si>
  <si>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</si>
  <si>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</si>
  <si>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</si>
  <si>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</si>
  <si>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</si>
  <si>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</si>
  <si>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</si>
  <si>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</si>
  <si>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</si>
  <si>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</si>
  <si>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</si>
  <si>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</si>
  <si>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</si>
  <si>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</si>
  <si>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</si>
  <si>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</si>
  <si>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</si>
  <si>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</si>
  <si>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</si>
  <si>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</si>
  <si>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</si>
  <si>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</si>
  <si>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</si>
  <si>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</si>
  <si>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</si>
  <si>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</si>
  <si>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</si>
  <si>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</si>
  <si>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</si>
  <si>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</si>
  <si>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</si>
  <si>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</si>
  <si>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</si>
  <si>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</si>
  <si>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</si>
  <si>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</si>
  <si>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</si>
  <si>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</si>
  <si>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</si>
  <si>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</si>
  <si>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</si>
  <si>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</si>
  <si>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</si>
  <si>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</si>
  <si>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</si>
  <si>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</si>
  <si>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</si>
  <si>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</si>
  <si>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</si>
  <si>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</si>
  <si>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</si>
  <si>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</si>
  <si>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</si>
  <si>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</si>
  <si>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</si>
  <si>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</si>
  <si>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</si>
  <si>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</si>
  <si>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</si>
  <si>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</si>
  <si>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</si>
  <si>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</si>
  <si>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</si>
  <si>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</si>
  <si>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</si>
  <si>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</si>
  <si>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</si>
  <si>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</si>
  <si>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</si>
  <si>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</si>
  <si>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</si>
  <si>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</si>
  <si>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</si>
  <si>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</si>
  <si>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</si>
  <si>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</si>
  <si>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</si>
  <si>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</si>
  <si>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</si>
  <si>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</si>
  <si>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</si>
  <si>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</si>
  <si>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</si>
  <si>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</si>
  <si>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</si>
  <si>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</si>
  <si>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</si>
  <si>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</si>
  <si>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</si>
  <si>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</si>
  <si>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</si>
  <si>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</si>
  <si>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</si>
  <si>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</si>
  <si>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</si>
  <si>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</si>
  <si>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</si>
  <si>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</si>
  <si>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</si>
  <si>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</si>
  <si>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</si>
  <si>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</si>
  <si>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</si>
  <si>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</si>
  <si>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</si>
  <si>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</si>
  <si>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</si>
  <si>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</si>
  <si>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</si>
  <si>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</si>
  <si>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</si>
  <si>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</si>
  <si>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</si>
  <si>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</si>
  <si>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</si>
  <si>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</si>
  <si>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</si>
  <si>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</si>
  <si>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</si>
  <si>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</si>
  <si>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</si>
  <si>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</si>
  <si>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</si>
  <si>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</si>
  <si>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</si>
  <si>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</si>
  <si>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</si>
  <si>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</si>
  <si>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</si>
  <si>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</si>
  <si>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</si>
  <si>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</si>
  <si>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</si>
  <si>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</si>
  <si>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</si>
  <si>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</si>
  <si>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</si>
  <si>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</si>
  <si>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</si>
  <si>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</si>
  <si>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</si>
  <si>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</si>
  <si>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</si>
  <si>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</si>
  <si>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</si>
  <si>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</si>
  <si>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</si>
  <si>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</si>
  <si>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</si>
  <si>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</si>
  <si>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</si>
  <si>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</si>
  <si>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</si>
  <si>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</si>
  <si>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</si>
  <si>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</si>
  <si>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</si>
  <si>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</si>
  <si>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</si>
  <si>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</si>
  <si>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</si>
  <si>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</si>
  <si>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</si>
  <si>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</si>
  <si>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</si>
  <si>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</si>
  <si>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</si>
  <si>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</si>
  <si>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</si>
  <si>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</si>
  <si>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</si>
  <si>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</si>
  <si>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</si>
  <si>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</si>
  <si>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</si>
  <si>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</si>
  <si>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</si>
  <si>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</si>
  <si>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</si>
  <si>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</si>
  <si>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</si>
  <si>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</si>
  <si>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</si>
  <si>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</si>
  <si>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</si>
  <si>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</si>
  <si>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</si>
  <si>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</si>
  <si>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</si>
  <si>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</si>
  <si>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</si>
  <si>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</si>
  <si>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</si>
  <si>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</si>
  <si>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</si>
  <si>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</si>
  <si>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</si>
  <si>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</si>
  <si>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</si>
  <si>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</si>
  <si>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</si>
  <si>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</si>
  <si>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</si>
  <si>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</si>
  <si>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</si>
  <si>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</si>
  <si>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</si>
  <si>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</si>
  <si>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</si>
  <si>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</si>
  <si>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</si>
  <si>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</si>
  <si>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</si>
  <si>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</si>
  <si>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</si>
  <si>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</si>
  <si>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</si>
  <si>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</si>
  <si>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</si>
  <si>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</si>
  <si>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</si>
  <si>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</si>
  <si>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</si>
  <si>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</si>
  <si>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</si>
  <si>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</si>
  <si>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</si>
  <si>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</si>
  <si>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</si>
  <si>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</si>
  <si>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</si>
  <si>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</si>
  <si>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</si>
  <si>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</si>
  <si>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</si>
  <si>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</si>
  <si>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</si>
  <si>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</si>
  <si>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</si>
  <si>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</si>
  <si>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</si>
  <si>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</si>
  <si>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</si>
  <si>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</si>
  <si>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</si>
  <si>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</si>
  <si>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</si>
  <si>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</si>
  <si>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</si>
  <si>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</si>
  <si>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</si>
  <si>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</si>
  <si>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</si>
  <si>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</si>
  <si>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</si>
  <si>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</si>
  <si>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</si>
  <si>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</si>
  <si>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</si>
  <si>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</si>
  <si>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</si>
  <si>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</si>
  <si>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</si>
  <si>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</si>
  <si>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</si>
  <si>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</si>
  <si>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</si>
  <si>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</si>
  <si>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</si>
  <si>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</si>
  <si>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</si>
  <si>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</si>
  <si>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</si>
  <si>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</si>
  <si>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</si>
  <si>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</si>
  <si>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</si>
  <si>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</si>
  <si>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</si>
  <si>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</si>
  <si>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</si>
  <si>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</si>
  <si>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</si>
  <si>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</si>
  <si>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</si>
  <si>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</si>
  <si>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</si>
  <si>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</si>
  <si>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</si>
  <si>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</si>
  <si>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</si>
  <si>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</si>
  <si>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</si>
  <si>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</si>
  <si>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</si>
  <si>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</si>
  <si>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</si>
  <si>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</si>
  <si>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</si>
  <si>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</si>
  <si>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</si>
  <si>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</si>
  <si>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</si>
  <si>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</si>
  <si>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</si>
  <si>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</si>
  <si>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</si>
  <si>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</si>
  <si>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</si>
  <si>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</si>
  <si>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</si>
  <si>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</si>
  <si>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</si>
  <si>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</si>
  <si>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</si>
  <si>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</si>
  <si>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</si>
  <si>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</si>
  <si>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</si>
  <si>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</si>
  <si>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</si>
  <si>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</si>
  <si>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</si>
  <si>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</si>
  <si>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</si>
  <si>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</si>
  <si>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</si>
  <si>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</si>
  <si>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</si>
  <si>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</si>
  <si>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</si>
  <si>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</si>
  <si>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</si>
  <si>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</si>
  <si>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</si>
  <si>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</si>
  <si>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</si>
  <si>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</si>
  <si>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</si>
  <si>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</si>
  <si>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</si>
  <si>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</si>
  <si>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</si>
  <si>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</si>
  <si>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</si>
  <si>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</si>
  <si>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</si>
  <si>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</si>
  <si>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</si>
  <si>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</si>
  <si>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</si>
  <si>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</si>
  <si>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</si>
  <si>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</si>
  <si>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</si>
  <si>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</si>
  <si>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</si>
  <si>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</si>
  <si>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</si>
  <si>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</si>
  <si>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</si>
  <si>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</si>
  <si>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</si>
  <si>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</si>
  <si>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</si>
  <si>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</si>
  <si>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</si>
  <si>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</si>
  <si>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</si>
  <si>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</si>
  <si>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</si>
  <si>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</si>
  <si>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</si>
  <si>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</si>
  <si>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</si>
  <si>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</si>
  <si>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</si>
  <si>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</si>
  <si>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</si>
  <si>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</si>
  <si>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</si>
  <si>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</si>
  <si>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</si>
  <si>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</si>
  <si>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</si>
  <si>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</si>
  <si>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</si>
  <si>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</si>
  <si>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</si>
  <si>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</si>
  <si>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</si>
  <si>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</si>
  <si>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</si>
  <si>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</si>
  <si>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</si>
  <si>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</si>
  <si>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</si>
  <si>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</si>
  <si>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</si>
  <si>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</si>
  <si>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</si>
  <si>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</si>
  <si>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</si>
  <si>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</si>
  <si>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</si>
  <si>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</si>
  <si>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</si>
  <si>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</si>
  <si>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</si>
  <si>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</si>
  <si>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</si>
  <si>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</si>
  <si>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</si>
  <si>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</si>
  <si>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</si>
  <si>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</si>
  <si>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</si>
  <si>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</si>
  <si>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</si>
  <si>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</si>
  <si>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</si>
  <si>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</si>
  <si>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</si>
  <si>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</si>
  <si>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</si>
  <si>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</si>
  <si>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</si>
  <si>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</si>
  <si>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</si>
  <si>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</si>
  <si>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</si>
  <si>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</si>
  <si>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</si>
  <si>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</si>
  <si>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</si>
  <si>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</si>
  <si>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</si>
  <si>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</si>
  <si>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</si>
  <si>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</si>
  <si>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</si>
  <si>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</si>
  <si>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</si>
  <si>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</si>
  <si>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</si>
  <si>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</si>
  <si>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</si>
  <si>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</si>
  <si>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</si>
  <si>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</si>
  <si>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</si>
  <si>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</si>
  <si>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</si>
  <si>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</si>
  <si>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</si>
  <si>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</si>
  <si>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</si>
  <si>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</si>
  <si>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</si>
  <si>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</si>
  <si>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</si>
  <si>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</si>
  <si>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</si>
  <si>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</si>
  <si>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</si>
  <si>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</si>
  <si>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</si>
  <si>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</si>
  <si>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</si>
  <si>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</si>
  <si>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</si>
  <si>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</si>
  <si>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</si>
  <si>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</si>
  <si>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</si>
  <si>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</si>
  <si>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</si>
  <si>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</si>
  <si>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</si>
  <si>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</si>
  <si>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</si>
  <si>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</si>
  <si>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</si>
  <si>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</si>
  <si>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</si>
  <si>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</si>
  <si>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</si>
  <si>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</si>
  <si>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</si>
  <si>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</si>
  <si>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</si>
  <si>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</si>
  <si>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</si>
  <si>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</si>
  <si>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</si>
  <si>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</si>
  <si>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</si>
  <si>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</si>
  <si>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</si>
  <si>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</si>
  <si>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</si>
  <si>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</si>
  <si>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</si>
  <si>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</si>
  <si>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</si>
  <si>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</si>
  <si>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</si>
  <si>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</si>
  <si>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</si>
  <si>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</si>
  <si>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</si>
  <si>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</si>
  <si>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</si>
  <si>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</si>
  <si>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</si>
  <si>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</si>
  <si>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</si>
  <si>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</si>
  <si>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</si>
  <si>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</si>
  <si>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</si>
  <si>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</si>
  <si>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</si>
  <si>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</si>
  <si>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</si>
  <si>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</si>
  <si>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</si>
  <si>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</si>
  <si>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</si>
  <si>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</si>
  <si>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</si>
  <si>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</si>
  <si>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</si>
  <si>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</si>
  <si>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</si>
  <si>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</si>
  <si>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</si>
  <si>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</si>
  <si>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</si>
  <si>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</si>
  <si>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</si>
  <si>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</si>
  <si>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</si>
  <si>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</si>
  <si>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</si>
  <si>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</si>
  <si>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</si>
  <si>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</si>
  <si>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</si>
  <si>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</si>
  <si>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</si>
  <si>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</si>
  <si>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</si>
  <si>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</si>
  <si>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</si>
  <si>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</si>
  <si>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</si>
  <si>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</si>
  <si>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</si>
  <si>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</si>
  <si>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</si>
  <si>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</si>
  <si>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</si>
  <si>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</si>
  <si>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</si>
  <si>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</si>
  <si>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</si>
  <si>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</si>
  <si>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</si>
  <si>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</si>
  <si>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</si>
  <si>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</si>
  <si>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</si>
  <si>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</si>
  <si>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</si>
  <si>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</si>
  <si>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</si>
  <si>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</si>
  <si>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</si>
  <si>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</si>
  <si>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</si>
  <si>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</si>
  <si>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</si>
  <si>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</si>
  <si>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</si>
  <si>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</si>
  <si>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</si>
  <si>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</si>
  <si>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</si>
  <si>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</si>
  <si>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</si>
  <si>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</si>
  <si>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</si>
  <si>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</si>
  <si>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</si>
  <si>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</si>
  <si>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</si>
  <si>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</si>
  <si>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</si>
  <si>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</si>
  <si>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</si>
  <si>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</si>
  <si>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</si>
  <si>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</si>
  <si>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</si>
  <si>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</si>
  <si>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</si>
  <si>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</si>
  <si>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</si>
  <si>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</si>
  <si>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</si>
  <si>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</si>
  <si>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</si>
  <si>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</si>
  <si>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</si>
  <si>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</si>
  <si>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</si>
  <si>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</si>
  <si>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</si>
  <si>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</si>
  <si>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</si>
  <si>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</si>
  <si>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</si>
  <si>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</si>
  <si>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</si>
  <si>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</si>
  <si>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</si>
  <si>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</si>
  <si>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</si>
  <si>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</si>
  <si>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</si>
  <si>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</si>
  <si>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</si>
  <si>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</si>
  <si>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</si>
  <si>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</si>
  <si>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</si>
  <si>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</si>
  <si>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</si>
  <si>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</si>
  <si>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</si>
  <si>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</si>
  <si>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</si>
  <si>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</si>
  <si>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</si>
  <si>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</si>
  <si>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</si>
  <si>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</si>
  <si>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</si>
  <si>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</si>
  <si>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</si>
  <si>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</si>
  <si>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</si>
  <si>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</si>
  <si>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</si>
  <si>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</si>
  <si>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</si>
  <si>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</si>
  <si>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</si>
  <si>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</si>
  <si>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</si>
  <si>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</si>
  <si>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</si>
  <si>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</si>
  <si>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</si>
  <si>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</si>
  <si>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</si>
  <si>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</si>
  <si>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</si>
  <si>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</si>
  <si>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</si>
  <si>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</si>
  <si>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</si>
  <si>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</si>
  <si>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</si>
  <si>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</si>
  <si>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</si>
  <si>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</si>
  <si>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</si>
  <si>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</si>
  <si>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</si>
  <si>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</si>
  <si>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</si>
  <si>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</si>
  <si>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</si>
  <si>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</si>
  <si>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</si>
  <si>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</si>
  <si>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</si>
  <si>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</si>
  <si>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</si>
  <si>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</si>
  <si>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</si>
  <si>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</si>
  <si>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</si>
  <si>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</si>
  <si>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</si>
  <si>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</si>
  <si>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</si>
  <si>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</si>
  <si>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</si>
  <si>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</si>
  <si>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</si>
  <si>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</si>
  <si>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</si>
  <si>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</si>
  <si>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</si>
  <si>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</si>
  <si>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</si>
  <si>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</si>
  <si>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</si>
  <si>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</si>
  <si>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</si>
  <si>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</si>
  <si>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</si>
  <si>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</si>
  <si>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</si>
  <si>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</si>
  <si>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</si>
  <si>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</si>
  <si>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</si>
  <si>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</si>
  <si>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</si>
  <si>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</si>
  <si>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</si>
  <si>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</si>
  <si>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</si>
  <si>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</si>
  <si>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</si>
  <si>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</si>
  <si>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</si>
  <si>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</si>
  <si>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</si>
  <si>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</si>
  <si>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</si>
  <si>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</si>
  <si>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</si>
  <si>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</si>
  <si>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</si>
  <si>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</si>
  <si>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</si>
  <si>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</si>
  <si>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</si>
  <si>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</si>
  <si>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</si>
  <si>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</si>
  <si>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</si>
  <si>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</si>
  <si>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</si>
  <si>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</si>
  <si>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</si>
  <si>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</si>
  <si>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</si>
  <si>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</si>
  <si>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</si>
  <si>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</si>
  <si>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</si>
  <si>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</si>
  <si>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</si>
  <si>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</si>
  <si>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</si>
  <si>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</si>
  <si>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</si>
  <si>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</si>
  <si>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</si>
  <si>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</si>
  <si>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</si>
  <si>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</si>
  <si>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</si>
  <si>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</si>
  <si>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</si>
  <si>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</si>
  <si>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</si>
  <si>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</si>
  <si>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</si>
  <si>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</si>
  <si>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</si>
  <si>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</si>
  <si>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</si>
  <si>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</si>
  <si>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</si>
  <si>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</si>
  <si>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</si>
  <si>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</si>
  <si>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</si>
  <si>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</si>
  <si>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</si>
  <si>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</si>
  <si>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</si>
  <si>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</si>
  <si>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</si>
  <si>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</si>
  <si>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</si>
  <si>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</si>
  <si>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</si>
  <si>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</si>
  <si>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</si>
  <si>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</si>
  <si>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</si>
  <si>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</si>
  <si>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</si>
  <si>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</si>
  <si>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</si>
  <si>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</si>
  <si>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</si>
  <si>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</si>
  <si>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</si>
  <si>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</si>
  <si>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</si>
  <si>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</si>
  <si>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</si>
  <si>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</si>
  <si>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</si>
  <si>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</si>
  <si>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</si>
  <si>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</si>
  <si>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</si>
  <si>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</si>
  <si>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</si>
  <si>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</si>
  <si>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</si>
  <si>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</si>
  <si>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</si>
  <si>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</si>
  <si>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</si>
  <si>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</si>
  <si>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</si>
  <si>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</si>
  <si>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</si>
  <si>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</si>
  <si>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</si>
  <si>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</si>
  <si>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</si>
  <si>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</si>
  <si>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</si>
  <si>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</si>
  <si>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</si>
  <si>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</si>
  <si>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</si>
  <si>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</si>
  <si>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</si>
  <si>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</si>
  <si>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</si>
  <si>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</si>
  <si>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</si>
  <si>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</si>
  <si>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</si>
  <si>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</si>
  <si>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</si>
  <si>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</si>
  <si>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</si>
  <si>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</si>
  <si>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</si>
  <si>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</si>
  <si>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</si>
  <si>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</si>
  <si>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</si>
  <si>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</si>
  <si>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</si>
  <si>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</si>
  <si>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</si>
  <si>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</si>
  <si>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</si>
  <si>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</si>
  <si>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</si>
  <si>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</si>
  <si>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</si>
  <si>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</si>
  <si>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</si>
  <si>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</si>
  <si>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</si>
  <si>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</si>
  <si>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</si>
  <si>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</si>
  <si>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</si>
  <si>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</si>
  <si>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</si>
  <si>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</si>
  <si>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</si>
  <si>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</si>
  <si>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</si>
  <si>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</si>
  <si>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</si>
  <si>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</si>
  <si>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</si>
  <si>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</si>
  <si>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</si>
  <si>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</si>
  <si>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</si>
  <si>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</si>
  <si>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</si>
  <si>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</si>
  <si>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</si>
  <si>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</si>
  <si>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</si>
  <si>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</si>
  <si>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</si>
  <si>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</si>
  <si>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</si>
  <si>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</si>
  <si>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</si>
  <si>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</si>
  <si>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</si>
  <si>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</si>
  <si>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</si>
  <si>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</si>
  <si>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</si>
  <si>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</si>
  <si>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</si>
  <si>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</si>
  <si>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</si>
  <si>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</si>
  <si>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</si>
  <si>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</si>
  <si>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</si>
  <si>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</si>
  <si>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</si>
  <si>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</si>
  <si>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</si>
  <si>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</si>
  <si>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</si>
  <si>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</si>
  <si>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</si>
  <si>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</si>
  <si>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</si>
  <si>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</si>
  <si>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</si>
  <si>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</si>
  <si>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</si>
  <si>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</si>
  <si>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</si>
  <si>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</si>
  <si>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</si>
  <si>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</si>
  <si>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</si>
  <si>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</si>
  <si>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</si>
  <si>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</si>
  <si>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</si>
  <si>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</si>
  <si>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</si>
  <si>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</si>
  <si>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</si>
  <si>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</si>
  <si>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</si>
  <si>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</si>
  <si>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</si>
  <si>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</si>
  <si>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</si>
  <si>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</si>
  <si>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</si>
  <si>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</si>
  <si>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</si>
  <si>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</si>
  <si>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</si>
  <si>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</si>
  <si>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</si>
  <si>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</si>
  <si>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</si>
  <si>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</si>
  <si>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</si>
  <si>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</si>
  <si>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</si>
  <si>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</si>
  <si>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</si>
  <si>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</si>
  <si>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</si>
  <si>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</si>
  <si>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</si>
  <si>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</si>
  <si>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</si>
  <si>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</si>
  <si>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</si>
  <si>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</si>
  <si>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</si>
  <si>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</si>
  <si>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</si>
  <si>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</si>
  <si>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</si>
  <si>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</si>
  <si>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</si>
  <si>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</si>
  <si>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</si>
  <si>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</si>
  <si>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</si>
  <si>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</si>
  <si>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</si>
  <si>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</si>
  <si>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</si>
  <si>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</si>
  <si>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</si>
  <si>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</si>
  <si>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</si>
  <si>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</si>
  <si>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</si>
  <si>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</si>
  <si>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</si>
  <si>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</si>
  <si>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</si>
  <si>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</si>
  <si>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</si>
  <si>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</si>
  <si>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</si>
  <si>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</si>
  <si>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</si>
  <si>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</si>
  <si>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</si>
  <si>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</si>
  <si>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</si>
  <si>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</si>
  <si>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</si>
  <si>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</si>
  <si>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</si>
  <si>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</si>
  <si>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</si>
  <si>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</si>
  <si>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</si>
  <si>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</si>
  <si>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</si>
  <si>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</si>
  <si>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</si>
  <si>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</si>
  <si>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</si>
  <si>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</si>
  <si>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</si>
  <si>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</si>
  <si>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</si>
  <si>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</si>
  <si>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</si>
  <si>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</si>
  <si>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</si>
  <si>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</si>
  <si>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</si>
  <si>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</si>
  <si>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</si>
  <si>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</si>
  <si>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</si>
  <si>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</si>
  <si>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</si>
  <si>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</si>
  <si>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</si>
  <si>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</si>
  <si>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</si>
  <si>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</si>
  <si>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</si>
  <si>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</si>
  <si>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</si>
  <si>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</si>
  <si>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</si>
  <si>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</si>
  <si>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</si>
  <si>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</si>
  <si>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</si>
  <si>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</si>
  <si>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</si>
  <si>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</si>
  <si>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</si>
  <si>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</si>
  <si>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</si>
  <si>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</si>
  <si>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</si>
  <si>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</si>
  <si>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</si>
  <si>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</si>
  <si>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</si>
  <si>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</si>
  <si>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</si>
  <si>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</si>
  <si>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</si>
  <si>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</si>
  <si>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</si>
  <si>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</si>
  <si>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</si>
  <si>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</si>
  <si>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</si>
  <si>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</si>
  <si>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</si>
  <si>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</si>
  <si>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</si>
  <si>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</si>
  <si>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</si>
  <si>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</si>
  <si>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</si>
  <si>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</si>
  <si>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</si>
  <si>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</si>
  <si>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</si>
  <si>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</si>
  <si>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</si>
  <si>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</si>
  <si>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</si>
  <si>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</si>
  <si>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</si>
  <si>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</si>
  <si>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</si>
  <si>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</si>
  <si>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</si>
  <si>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</si>
  <si>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</si>
  <si>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</si>
  <si>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</si>
  <si>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</si>
  <si>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</si>
  <si>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</si>
  <si>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</si>
  <si>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</si>
  <si>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</si>
  <si>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</si>
  <si>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</si>
  <si>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</si>
  <si>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</si>
  <si>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</si>
  <si>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</si>
  <si>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</si>
  <si>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</si>
  <si>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</si>
  <si>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</si>
  <si>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</si>
  <si>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</si>
  <si>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</si>
  <si>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</si>
  <si>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</si>
  <si>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</si>
  <si>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</si>
  <si>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</si>
  <si>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</si>
  <si>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</si>
  <si>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</si>
  <si>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</si>
  <si>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</si>
  <si>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</si>
  <si>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</si>
  <si>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</si>
  <si>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</si>
  <si>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</si>
  <si>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</si>
  <si>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</si>
  <si>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</si>
  <si>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</si>
  <si>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</si>
  <si>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</si>
  <si>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</si>
  <si>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</si>
  <si>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</si>
  <si>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</si>
  <si>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</si>
  <si>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</si>
  <si>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</si>
  <si>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</si>
  <si>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</si>
  <si>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</si>
  <si>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</si>
  <si>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</si>
  <si>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</si>
  <si>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</si>
  <si>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</si>
  <si>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</si>
  <si>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</si>
  <si>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</si>
  <si>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</si>
  <si>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</si>
  <si>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</si>
  <si>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</si>
  <si>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</si>
  <si>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</si>
  <si>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</si>
  <si>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</si>
  <si>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</si>
  <si>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</si>
  <si>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</si>
  <si>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</si>
  <si>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</si>
  <si>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</si>
  <si>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</si>
  <si>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</si>
  <si>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</si>
  <si>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</si>
  <si>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</si>
  <si>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</si>
  <si>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</si>
  <si>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</si>
  <si>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</si>
  <si>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</si>
  <si>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</si>
  <si>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</si>
  <si>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</si>
  <si>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</si>
  <si>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</si>
  <si>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</si>
  <si>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</si>
  <si>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</si>
  <si>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</si>
  <si>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</si>
  <si>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</si>
  <si>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</si>
  <si>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</si>
  <si>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</si>
  <si>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</si>
  <si>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</si>
  <si>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</si>
  <si>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</si>
  <si>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</si>
  <si>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</si>
  <si>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</si>
  <si>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</si>
  <si>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</si>
  <si>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</si>
  <si>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</si>
  <si>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</si>
  <si>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</si>
  <si>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</si>
  <si>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</si>
  <si>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</si>
  <si>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</si>
  <si>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</si>
  <si>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</si>
  <si>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</si>
  <si>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</si>
  <si>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</si>
  <si>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</si>
  <si>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</si>
  <si>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</si>
  <si>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</si>
  <si>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</si>
  <si>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</si>
  <si>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</si>
  <si>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</si>
  <si>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</si>
  <si>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</si>
  <si>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</si>
  <si>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</si>
  <si>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</si>
  <si>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</si>
  <si>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</si>
  <si>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</si>
  <si>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</si>
  <si>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</si>
  <si>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</si>
  <si>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</si>
  <si>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</si>
  <si>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</si>
  <si>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</si>
  <si>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</si>
  <si>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</si>
  <si>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</si>
  <si>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</si>
  <si>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</si>
  <si>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</si>
  <si>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</si>
  <si>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</si>
  <si>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</si>
  <si>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</si>
  <si>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</si>
  <si>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</si>
  <si>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</si>
  <si>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</si>
  <si>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</si>
  <si>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</si>
  <si>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</si>
  <si>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</si>
  <si>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</si>
  <si>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</si>
  <si>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</si>
  <si>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</si>
  <si>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</si>
  <si>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</si>
  <si>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</si>
  <si>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</si>
  <si>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</si>
  <si>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</si>
  <si>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</si>
  <si>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</si>
  <si>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</si>
  <si>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</si>
  <si>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</si>
  <si>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</si>
  <si>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</si>
  <si>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</si>
  <si>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</si>
  <si>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</si>
  <si>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</si>
  <si>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</si>
  <si>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</si>
  <si>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</si>
  <si>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</si>
  <si>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</si>
  <si>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</si>
  <si>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</si>
  <si>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</si>
  <si>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</si>
  <si>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</si>
  <si>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</si>
  <si>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</si>
  <si>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</si>
  <si>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</si>
  <si>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</si>
  <si>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</si>
  <si>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</si>
  <si>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</si>
  <si>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</si>
  <si>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</si>
  <si>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</si>
  <si>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</si>
  <si>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</si>
  <si>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</si>
  <si>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</si>
  <si>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</si>
  <si>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</si>
  <si>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</si>
  <si>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</si>
  <si>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</si>
  <si>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</si>
  <si>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</si>
  <si>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</si>
  <si>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</si>
  <si>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</si>
  <si>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</si>
  <si>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</si>
  <si>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</si>
  <si>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</si>
  <si>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</si>
  <si>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</si>
  <si>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</si>
  <si>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</si>
  <si>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</si>
  <si>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</si>
  <si>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</si>
  <si>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</si>
  <si>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</si>
  <si>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</si>
  <si>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</si>
  <si>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</si>
  <si>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</si>
  <si>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</si>
  <si>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</si>
  <si>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</si>
  <si>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</si>
  <si>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</si>
  <si>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</si>
  <si>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</si>
  <si>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</si>
  <si>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</si>
  <si>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</si>
  <si>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</si>
  <si>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</si>
  <si>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</si>
  <si>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</si>
  <si>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</si>
  <si>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</si>
  <si>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</si>
  <si>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</si>
  <si>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</si>
  <si>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</si>
  <si>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</si>
  <si>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</si>
  <si>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</si>
  <si>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</si>
  <si>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</si>
  <si>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</si>
  <si>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</si>
  <si>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</si>
  <si>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</si>
  <si>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</si>
  <si>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</si>
  <si>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</si>
  <si>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</si>
  <si>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</si>
  <si>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</si>
  <si>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</si>
  <si>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</si>
  <si>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</si>
  <si>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</si>
  <si>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</si>
  <si>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</si>
  <si>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</si>
  <si>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</si>
  <si>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</si>
  <si>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</si>
  <si>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</si>
  <si>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</si>
  <si>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</si>
  <si>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</si>
  <si>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</si>
  <si>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</si>
  <si>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</si>
  <si>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</si>
  <si>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</si>
  <si>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</si>
  <si>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</si>
  <si>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</si>
  <si>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</si>
  <si>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</si>
  <si>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</si>
  <si>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</si>
  <si>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</si>
  <si>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</si>
  <si>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</si>
  <si>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</si>
  <si>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</si>
  <si>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</si>
  <si>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</si>
  <si>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</si>
  <si>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</si>
  <si>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</si>
  <si>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</si>
  <si>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</si>
  <si>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</si>
  <si>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</si>
  <si>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</si>
  <si>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</si>
  <si>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</si>
  <si>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</si>
  <si>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</si>
  <si>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</si>
  <si>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</si>
  <si>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</si>
  <si>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</si>
  <si>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</si>
  <si>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</si>
  <si>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</si>
  <si>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</si>
  <si>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</si>
  <si>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</si>
  <si>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</si>
  <si>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</si>
  <si>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</si>
  <si>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</si>
  <si>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</si>
  <si>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</si>
  <si>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</si>
  <si>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</si>
  <si>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</si>
  <si>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</si>
  <si>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</si>
  <si>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</si>
  <si>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</si>
  <si>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</si>
  <si>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</si>
  <si>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</si>
  <si>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</si>
  <si>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</si>
  <si>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</si>
  <si>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</si>
  <si>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</si>
  <si>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</si>
  <si>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</si>
  <si>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</si>
  <si>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</si>
  <si>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</si>
  <si>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</si>
  <si>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</si>
  <si>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</si>
  <si>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</si>
  <si>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</si>
  <si>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</si>
  <si>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</si>
  <si>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</si>
  <si>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</si>
  <si>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</si>
  <si>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</si>
  <si>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</si>
  <si>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</si>
  <si>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</si>
  <si>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</si>
  <si>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</si>
  <si>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</si>
  <si>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</si>
  <si>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</si>
  <si>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</si>
  <si>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</si>
  <si>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</si>
  <si>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</si>
  <si>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</si>
  <si>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</si>
  <si>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</si>
  <si>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</si>
  <si>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</si>
  <si>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</si>
  <si>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</si>
  <si>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</si>
  <si>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</si>
  <si>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</si>
  <si>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</si>
  <si>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</si>
  <si>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</si>
  <si>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</si>
  <si>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</si>
  <si>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</si>
  <si>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</si>
  <si>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</si>
  <si>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</si>
  <si>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</si>
  <si>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</si>
  <si>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</si>
  <si>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</si>
  <si>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</si>
  <si>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</si>
  <si>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</si>
  <si>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</si>
  <si>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</si>
  <si>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</si>
  <si>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</si>
  <si>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</si>
  <si>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</si>
  <si>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</si>
  <si>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</si>
  <si>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</si>
  <si>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</si>
  <si>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</si>
  <si>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</si>
  <si>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</si>
  <si>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</si>
  <si>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</si>
  <si>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</si>
  <si>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</si>
  <si>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</si>
  <si>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</si>
  <si>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</si>
  <si>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</si>
  <si>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</si>
  <si>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</si>
  <si>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</si>
  <si>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</si>
  <si>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</si>
  <si>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</si>
  <si>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</si>
  <si>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</si>
  <si>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</si>
  <si>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</si>
  <si>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</si>
  <si>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</si>
  <si>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</si>
  <si>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</si>
  <si>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</si>
  <si>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</si>
  <si>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</si>
  <si>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</si>
  <si>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</si>
  <si>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</si>
  <si>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</si>
  <si>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</si>
  <si>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</si>
  <si>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</si>
  <si>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</si>
  <si>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</si>
  <si>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</si>
  <si>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</si>
  <si>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</si>
  <si>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</si>
  <si>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</si>
  <si>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</si>
  <si>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</si>
  <si>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</si>
  <si>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</si>
  <si>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</si>
  <si>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</si>
  <si>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</si>
  <si>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</si>
  <si>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</si>
  <si>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</si>
  <si>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</si>
  <si>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</si>
  <si>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</si>
  <si>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</si>
  <si>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</si>
  <si>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</si>
  <si>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</si>
  <si>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</si>
  <si>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</si>
  <si>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</si>
  <si>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</si>
  <si>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</si>
  <si>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</si>
  <si>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</si>
  <si>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</si>
  <si>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</si>
  <si>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</si>
  <si>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</si>
  <si>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</si>
  <si>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</si>
  <si>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</si>
  <si>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</si>
  <si>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</si>
  <si>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</si>
  <si>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</si>
  <si>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</si>
  <si>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</si>
  <si>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</si>
  <si>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</si>
  <si>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</si>
  <si>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</si>
  <si>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</si>
  <si>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</si>
  <si>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</si>
  <si>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</si>
  <si>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</si>
  <si>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</si>
  <si>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</si>
  <si>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</si>
  <si>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</si>
  <si>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</si>
  <si>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</si>
  <si>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</si>
  <si>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</si>
  <si>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</si>
  <si>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</si>
  <si>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</si>
  <si>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</si>
  <si>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</si>
  <si>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</si>
  <si>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</si>
  <si>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</si>
  <si>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</si>
  <si>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</si>
  <si>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</si>
  <si>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</si>
  <si>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</si>
  <si>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</si>
  <si>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</si>
  <si>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</si>
  <si>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</si>
  <si>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</si>
  <si>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</si>
  <si>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</si>
  <si>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</si>
  <si>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</si>
  <si>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</si>
  <si>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</si>
  <si>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</si>
  <si>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</si>
  <si>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</si>
  <si>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</si>
  <si>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</si>
  <si>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</si>
  <si>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</si>
  <si>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</si>
  <si>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</si>
  <si>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</si>
  <si>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</si>
  <si>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</si>
  <si>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</si>
  <si>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</si>
  <si>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</si>
  <si>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</si>
  <si>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</si>
  <si>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</si>
  <si>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</si>
  <si>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</si>
  <si>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</si>
  <si>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</si>
  <si>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</si>
  <si>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</si>
  <si>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</si>
  <si>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</si>
  <si>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</si>
  <si>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</si>
  <si>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</si>
  <si>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</si>
  <si>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</si>
  <si>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</si>
  <si>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</si>
  <si>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</si>
  <si>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</si>
  <si>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</si>
  <si>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</si>
  <si>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</si>
  <si>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</si>
  <si>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</si>
  <si>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</si>
  <si>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</si>
  <si>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</si>
  <si>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</si>
  <si>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</si>
  <si>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</si>
  <si>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</si>
  <si>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</si>
  <si>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</si>
  <si>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</si>
  <si>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</si>
  <si>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</si>
  <si>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</si>
  <si>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</si>
  <si>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</si>
  <si>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</si>
  <si>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</si>
  <si>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</si>
  <si>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</si>
  <si>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</si>
  <si>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</si>
  <si>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</si>
  <si>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</si>
  <si>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</si>
  <si>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</si>
  <si>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</si>
  <si>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</si>
  <si>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</si>
  <si>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</si>
  <si>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</si>
  <si>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</si>
  <si>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</si>
  <si>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</si>
  <si>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</si>
  <si>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</si>
  <si>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</si>
  <si>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</si>
  <si>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</si>
  <si>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</si>
  <si>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</si>
  <si>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</si>
  <si>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</si>
  <si>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</si>
  <si>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</si>
  <si>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</si>
  <si>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</si>
  <si>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</si>
  <si>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</si>
  <si>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</si>
  <si>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</si>
  <si>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</si>
  <si>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</si>
  <si>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</si>
  <si>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</si>
  <si>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</si>
  <si>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</si>
  <si>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</si>
  <si>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</si>
  <si>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</si>
  <si>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</si>
  <si>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</si>
  <si>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</si>
  <si>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</si>
  <si>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</si>
  <si>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</si>
  <si>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</si>
  <si>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</si>
  <si>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</si>
  <si>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</si>
  <si>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</si>
  <si>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</si>
  <si>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</si>
  <si>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</si>
  <si>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</si>
  <si>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</si>
  <si>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</si>
  <si>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</si>
  <si>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</si>
  <si>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</si>
  <si>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</si>
  <si>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</si>
  <si>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</si>
  <si>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</si>
  <si>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</si>
  <si>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</si>
  <si>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</si>
  <si>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</si>
  <si>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</si>
  <si>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</si>
  <si>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</si>
  <si>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</si>
  <si>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</si>
  <si>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</si>
  <si>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</si>
  <si>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</si>
  <si>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</si>
  <si>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</si>
  <si>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</si>
  <si>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</si>
  <si>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</si>
  <si>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</si>
  <si>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</si>
  <si>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</si>
  <si>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</si>
  <si>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</si>
  <si>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</si>
  <si>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</si>
  <si>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</si>
  <si>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</si>
  <si>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</si>
  <si>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</si>
  <si>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</si>
  <si>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</si>
  <si>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</si>
  <si>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</si>
  <si>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</si>
  <si>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</si>
  <si>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</si>
  <si>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</si>
  <si>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</si>
  <si>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</si>
  <si>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</si>
  <si>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</si>
  <si>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</si>
  <si>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</si>
  <si>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</si>
  <si>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</si>
  <si>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</si>
  <si>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</si>
  <si>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</si>
  <si>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</si>
  <si>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</si>
  <si>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</si>
  <si>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</si>
  <si>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</si>
  <si>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</si>
  <si>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</si>
  <si>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</si>
  <si>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</si>
  <si>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</si>
  <si>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</si>
  <si>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</si>
  <si>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</si>
  <si>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</si>
  <si>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</si>
  <si>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</si>
  <si>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</si>
  <si>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</si>
  <si>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</si>
  <si>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</si>
  <si>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</si>
  <si>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</si>
  <si>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</si>
  <si>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</si>
  <si>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</si>
  <si>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</si>
  <si>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</si>
  <si>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</si>
  <si>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</si>
  <si>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</si>
  <si>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</si>
  <si>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</si>
  <si>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</si>
  <si>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</si>
  <si>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</si>
  <si>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</si>
  <si>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</si>
  <si>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</si>
  <si>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</si>
  <si>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</si>
  <si>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</si>
  <si>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</si>
  <si>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</si>
  <si>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</si>
  <si>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</si>
  <si>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</si>
  <si>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</si>
  <si>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</si>
  <si>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</si>
  <si>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</si>
  <si>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</si>
  <si>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</si>
  <si>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</si>
  <si>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</si>
  <si>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</si>
  <si>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</si>
  <si>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</si>
  <si>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</si>
  <si>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</si>
  <si>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</si>
  <si>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</si>
  <si>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</si>
  <si>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</si>
  <si>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</si>
  <si>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</si>
  <si>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</si>
  <si>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</si>
  <si>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</si>
  <si>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</si>
  <si>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</si>
  <si>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</si>
  <si>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</si>
  <si>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</si>
  <si>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</si>
  <si>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</si>
  <si>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</si>
  <si>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</si>
  <si>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</si>
  <si>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</si>
  <si>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</si>
  <si>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</si>
  <si>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</si>
  <si>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</si>
  <si>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</si>
  <si>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</si>
  <si>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</si>
  <si>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</si>
  <si>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</si>
  <si>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</si>
  <si>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</si>
  <si>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</si>
  <si>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</si>
  <si>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</si>
  <si>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</si>
  <si>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</si>
  <si>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</si>
  <si>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</si>
  <si>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</si>
  <si>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</si>
  <si>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</si>
  <si>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</si>
  <si>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</si>
  <si>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</si>
  <si>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</si>
  <si>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</si>
  <si>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</si>
  <si>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</si>
  <si>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</si>
  <si>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</si>
  <si>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</si>
  <si>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</si>
  <si>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</si>
  <si>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</si>
  <si>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</si>
  <si>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</si>
  <si>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</si>
  <si>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</si>
  <si>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</si>
  <si>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</si>
  <si>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</si>
  <si>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</si>
  <si>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</si>
  <si>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</si>
  <si>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</si>
  <si>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</si>
  <si>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</si>
  <si>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</si>
  <si>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</si>
  <si>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</si>
  <si>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</si>
  <si>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</si>
  <si>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</si>
  <si>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</si>
  <si>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</si>
  <si>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</si>
  <si>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</si>
  <si>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</si>
  <si>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</si>
  <si>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</si>
  <si>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</si>
  <si>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</si>
  <si>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</si>
  <si>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</si>
  <si>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</si>
  <si>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</si>
  <si>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</si>
  <si>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</si>
  <si>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</si>
  <si>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</si>
  <si>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</si>
  <si>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</si>
  <si>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</si>
  <si>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</si>
  <si>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</si>
  <si>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</si>
  <si>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</si>
  <si>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</si>
  <si>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</si>
  <si>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</si>
  <si>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</si>
  <si>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</si>
  <si>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</si>
  <si>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</si>
  <si>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</si>
  <si>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</si>
  <si>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</si>
  <si>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</si>
  <si>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</si>
  <si>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</si>
  <si>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</si>
  <si>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</si>
  <si>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</si>
  <si>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</si>
  <si>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</si>
  <si>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</si>
  <si>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</si>
  <si>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</si>
  <si>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</si>
  <si>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</si>
  <si>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</si>
  <si>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</si>
  <si>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</si>
  <si>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</si>
  <si>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</si>
  <si>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</si>
  <si>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</si>
  <si>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</si>
  <si>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</si>
  <si>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</si>
  <si>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</si>
  <si>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</si>
  <si>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</si>
  <si>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</si>
  <si>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</si>
  <si>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</si>
  <si>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</si>
  <si>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</si>
  <si>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</si>
  <si>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</si>
  <si>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</si>
  <si>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</si>
  <si>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</si>
  <si>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</si>
  <si>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</si>
  <si>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</si>
  <si>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</si>
  <si>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</si>
  <si>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</si>
  <si>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</si>
  <si>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</si>
  <si>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</si>
  <si>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</si>
  <si>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</si>
  <si>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</si>
  <si>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</si>
  <si>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</si>
  <si>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</si>
  <si>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</si>
  <si>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</si>
  <si>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</si>
  <si>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</si>
  <si>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</si>
  <si>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</si>
  <si>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</si>
  <si>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</si>
  <si>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</si>
  <si>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</si>
  <si>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</si>
  <si>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</si>
  <si>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</si>
  <si>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</si>
  <si>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</si>
  <si>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</si>
  <si>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</si>
  <si>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</si>
  <si>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</si>
  <si>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</si>
  <si>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</si>
  <si>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</si>
  <si>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</si>
  <si>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</si>
  <si>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</si>
  <si>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</si>
  <si>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</si>
  <si>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</si>
  <si>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</si>
  <si>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</si>
  <si>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</si>
  <si>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</si>
  <si>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</si>
  <si>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</si>
  <si>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</si>
  <si>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</si>
  <si>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</si>
  <si>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</si>
  <si>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</si>
  <si>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</si>
  <si>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</si>
  <si>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</si>
  <si>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</si>
  <si>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</si>
  <si>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</si>
  <si>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</si>
  <si>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</si>
  <si>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</si>
  <si>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</si>
  <si>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</si>
  <si>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</si>
  <si>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</si>
  <si>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</si>
  <si>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</si>
  <si>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</si>
  <si>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</si>
  <si>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</si>
  <si>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</si>
  <si>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</si>
  <si>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</si>
  <si>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</si>
  <si>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</si>
  <si>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</si>
  <si>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</si>
  <si>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</si>
  <si>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</si>
  <si>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</si>
  <si>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</si>
  <si>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</si>
  <si>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</si>
  <si>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</si>
  <si>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</si>
  <si>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</si>
  <si>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</si>
  <si>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</si>
  <si>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</si>
  <si>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</si>
  <si>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</si>
  <si>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</si>
  <si>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</si>
  <si>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</si>
  <si>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</si>
  <si>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</si>
  <si>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</si>
  <si>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</si>
  <si>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</si>
  <si>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</si>
  <si>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</si>
  <si>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</si>
  <si>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</si>
  <si>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</si>
  <si>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</si>
  <si>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</si>
  <si>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</si>
  <si>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</si>
  <si>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</si>
  <si>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</si>
  <si>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</si>
  <si>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</si>
  <si>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</si>
  <si>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</si>
  <si>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</si>
  <si>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</si>
  <si>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</si>
  <si>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</si>
  <si>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</si>
  <si>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</si>
  <si>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</si>
  <si>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</si>
  <si>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</si>
  <si>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</si>
  <si>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</si>
  <si>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</si>
  <si>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</si>
  <si>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</si>
  <si>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</si>
  <si>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</si>
  <si>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</si>
  <si>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</si>
  <si>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</si>
  <si>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</si>
  <si>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</si>
  <si>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</si>
  <si>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</si>
  <si>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</si>
  <si>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</si>
  <si>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</si>
  <si>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</si>
  <si>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</si>
  <si>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</si>
  <si>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</si>
  <si>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</si>
  <si>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</si>
  <si>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</si>
  <si>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</si>
  <si>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</si>
  <si>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</si>
  <si>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</si>
  <si>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</si>
  <si>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</si>
  <si>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</si>
  <si>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</si>
  <si>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</si>
  <si>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</si>
  <si>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</si>
  <si>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</si>
  <si>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</si>
  <si>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</si>
  <si>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</si>
  <si>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</si>
  <si>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</si>
  <si>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</si>
  <si>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</si>
  <si>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</si>
  <si>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</si>
  <si>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</si>
  <si>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</si>
  <si>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</si>
  <si>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</si>
  <si>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</si>
  <si>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</si>
  <si>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</si>
  <si>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</si>
  <si>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</si>
  <si>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</si>
  <si>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</si>
  <si>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</si>
  <si>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</si>
  <si>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</si>
  <si>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</si>
  <si>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</si>
  <si>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</si>
  <si>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</si>
  <si>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</si>
  <si>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</si>
  <si>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</si>
  <si>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</si>
  <si>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</si>
  <si>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</si>
  <si>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</si>
  <si>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</si>
  <si>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</si>
  <si>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</si>
  <si>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</si>
  <si>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</si>
  <si>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</si>
  <si>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</si>
  <si>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</si>
  <si>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</si>
  <si>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</si>
  <si>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</si>
  <si>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</si>
  <si>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</si>
  <si>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</si>
  <si>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</si>
  <si>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</si>
  <si>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</si>
  <si>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</si>
  <si>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</si>
  <si>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</si>
  <si>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</si>
  <si>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</si>
  <si>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</si>
  <si>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</si>
  <si>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</si>
  <si>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</si>
  <si>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</si>
  <si>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</si>
  <si>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</si>
  <si>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</si>
  <si>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</si>
  <si>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</si>
  <si>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</si>
  <si>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</si>
  <si>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</si>
  <si>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</si>
  <si>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</si>
  <si>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</si>
  <si>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</si>
  <si>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</si>
  <si>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</si>
  <si>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</si>
  <si>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</si>
  <si>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</si>
  <si>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</si>
  <si>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</si>
  <si>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</si>
  <si>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</si>
  <si>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</si>
  <si>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</si>
  <si>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</si>
  <si>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</si>
  <si>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</si>
  <si>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</si>
  <si>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</si>
  <si>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</si>
  <si>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</si>
  <si>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</si>
  <si>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</si>
  <si>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</si>
  <si>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</si>
  <si>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</si>
  <si>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</si>
  <si>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</si>
  <si>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</si>
  <si>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</si>
  <si>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</si>
  <si>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</si>
  <si>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</si>
  <si>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</si>
  <si>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</si>
  <si>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</si>
  <si>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</si>
  <si>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</si>
  <si>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</si>
  <si>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</si>
  <si>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</si>
  <si>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</si>
  <si>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</si>
  <si>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</si>
  <si>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</si>
  <si>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</si>
  <si>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</si>
  <si>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</si>
  <si>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</si>
  <si>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</si>
  <si>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</si>
  <si>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</si>
  <si>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</si>
  <si>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</si>
  <si>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</si>
  <si>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</si>
  <si>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</si>
  <si>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</si>
  <si>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</si>
  <si>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</si>
  <si>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</si>
  <si>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</si>
  <si>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</si>
  <si>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</si>
  <si>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</si>
  <si>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</si>
  <si>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</si>
  <si>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</si>
  <si>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</si>
  <si>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</si>
  <si>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</si>
  <si>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</si>
  <si>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</si>
  <si>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</si>
  <si>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</si>
  <si>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</si>
  <si>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</si>
  <si>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</si>
  <si>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</si>
  <si>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</si>
  <si>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</si>
  <si>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</si>
  <si>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</si>
  <si>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</si>
  <si>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</si>
  <si>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</si>
  <si>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</si>
  <si>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</si>
  <si>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</si>
  <si>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</si>
  <si>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</si>
  <si>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</si>
  <si>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</si>
  <si>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</si>
  <si>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</si>
  <si>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</si>
  <si>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</si>
  <si>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</si>
  <si>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</si>
  <si>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</si>
  <si>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</si>
  <si>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</si>
  <si>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</si>
  <si>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</si>
  <si>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</si>
  <si>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</si>
  <si>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</si>
  <si>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</si>
  <si>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</si>
  <si>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</si>
  <si>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</si>
  <si>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</si>
  <si>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</si>
  <si>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</si>
  <si>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</si>
  <si>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</si>
  <si>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</si>
  <si>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</si>
  <si>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</si>
  <si>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</si>
  <si>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</si>
  <si>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</si>
  <si>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</si>
  <si>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</si>
  <si>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</si>
  <si>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</si>
  <si>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</si>
  <si>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</si>
  <si>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</si>
  <si>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</si>
  <si>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</si>
  <si>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</si>
  <si>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</si>
  <si>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</si>
  <si>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</si>
  <si>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</si>
  <si>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</si>
  <si>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</si>
  <si>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</si>
  <si>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</si>
  <si>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</si>
  <si>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</si>
  <si>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</si>
  <si>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</si>
  <si>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</si>
  <si>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</si>
  <si>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</si>
  <si>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</si>
  <si>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</si>
  <si>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</si>
  <si>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</si>
  <si>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</si>
  <si>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</si>
  <si>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</si>
  <si>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</si>
  <si>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</si>
  <si>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</si>
  <si>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</si>
  <si>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</si>
  <si>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</si>
  <si>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</si>
  <si>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</si>
  <si>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</si>
  <si>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</si>
  <si>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</si>
  <si>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</si>
  <si>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</si>
  <si>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</si>
  <si>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</si>
  <si>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</si>
  <si>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</si>
  <si>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</si>
  <si>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</si>
  <si>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</si>
  <si>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</si>
  <si>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</si>
  <si>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</si>
  <si>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</si>
  <si>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</si>
  <si>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</si>
  <si>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</si>
  <si>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</si>
  <si>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</si>
  <si>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</si>
  <si>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</si>
  <si>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</si>
  <si>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</si>
  <si>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</si>
  <si>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</si>
  <si>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</si>
  <si>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</si>
  <si>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</si>
  <si>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</si>
  <si>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</si>
  <si>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</si>
  <si>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</si>
  <si>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</si>
  <si>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</si>
  <si>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</si>
  <si>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</si>
  <si>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</si>
  <si>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</si>
  <si>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</si>
  <si>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</si>
  <si>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</si>
  <si>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</si>
  <si>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</si>
  <si>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</si>
  <si>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</si>
  <si>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</si>
  <si>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</si>
  <si>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</si>
  <si>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</si>
  <si>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</si>
  <si>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</si>
  <si>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</si>
  <si>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</si>
  <si>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</si>
  <si>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</si>
  <si>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</si>
  <si>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</si>
  <si>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</si>
  <si>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</si>
  <si>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</si>
  <si>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</si>
  <si>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</si>
  <si>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</si>
  <si>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</si>
  <si>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</si>
  <si>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</si>
  <si>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</si>
  <si>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</si>
  <si>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</si>
  <si>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</si>
  <si>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</si>
  <si>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</si>
  <si>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</si>
  <si>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</si>
  <si>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</si>
  <si>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</si>
  <si>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</si>
  <si>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</si>
  <si>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</si>
  <si>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</si>
  <si>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</si>
  <si>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</si>
  <si>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</si>
  <si>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</si>
  <si>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</si>
  <si>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</si>
  <si>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</si>
  <si>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</si>
  <si>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</si>
  <si>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</si>
  <si>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</si>
  <si>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</si>
  <si>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</si>
  <si>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</si>
  <si>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</si>
  <si>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</si>
  <si>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</si>
  <si>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</si>
  <si>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</si>
  <si>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</si>
  <si>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</si>
  <si>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</si>
  <si>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</si>
  <si>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</si>
  <si>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</si>
  <si>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</si>
  <si>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</si>
  <si>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</si>
  <si>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</si>
  <si>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</si>
  <si>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</si>
  <si>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</si>
  <si>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</si>
  <si>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</si>
  <si>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</si>
  <si>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</si>
  <si>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</si>
  <si>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</si>
  <si>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</si>
  <si>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</si>
  <si>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</si>
  <si>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</si>
  <si>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</si>
  <si>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</si>
  <si>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</si>
  <si>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</si>
  <si>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</si>
  <si>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</si>
  <si>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</si>
  <si>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</si>
  <si>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</si>
  <si>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</si>
  <si>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</si>
  <si>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</si>
  <si>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</si>
  <si>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</si>
  <si>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</si>
  <si>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</si>
  <si>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</si>
  <si>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</si>
  <si>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</si>
  <si>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</si>
  <si>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</si>
  <si>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</si>
  <si>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</si>
  <si>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</si>
  <si>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</si>
  <si>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</si>
  <si>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</si>
  <si>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</si>
  <si>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</si>
  <si>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</si>
  <si>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</si>
  <si>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</si>
  <si>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</si>
  <si>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</si>
  <si>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</si>
  <si>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</si>
  <si>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</si>
  <si>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</si>
  <si>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</si>
  <si>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</si>
  <si>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</si>
  <si>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</si>
  <si>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</si>
  <si>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</si>
  <si>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</si>
  <si>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</si>
  <si>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</si>
  <si>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</si>
  <si>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</si>
  <si>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</si>
  <si>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</si>
  <si>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</si>
  <si>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</si>
  <si>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</si>
  <si>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</si>
  <si>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</si>
  <si>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</si>
  <si>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</si>
  <si>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</si>
  <si>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</si>
  <si>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</si>
  <si>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</si>
  <si>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</si>
  <si>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</si>
  <si>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</si>
  <si>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</si>
  <si>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</si>
  <si>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</si>
  <si>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</si>
  <si>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</si>
  <si>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</si>
  <si>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</si>
  <si>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</si>
  <si>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</si>
  <si>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</si>
  <si>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</si>
  <si>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</si>
  <si>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</si>
  <si>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</si>
  <si>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</si>
  <si>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</si>
  <si>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</si>
  <si>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</si>
  <si>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</si>
  <si>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</si>
  <si>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</si>
  <si>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</si>
  <si>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</si>
  <si>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</si>
  <si>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</si>
  <si>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</si>
  <si>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</si>
  <si>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</si>
  <si>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</si>
  <si>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</si>
  <si>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</si>
  <si>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</si>
  <si>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</si>
  <si>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</si>
  <si>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</si>
  <si>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</si>
  <si>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</si>
  <si>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</si>
  <si>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</si>
  <si>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</si>
  <si>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</si>
  <si>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</si>
  <si>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</si>
  <si>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</si>
  <si>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</si>
  <si>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</si>
  <si>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</si>
  <si>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</si>
  <si>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</si>
  <si>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</si>
  <si>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</si>
  <si>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</si>
  <si>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</si>
  <si>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</si>
  <si>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</si>
  <si>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</si>
  <si>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</si>
  <si>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</si>
  <si>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</si>
  <si>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</si>
  <si>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</si>
  <si>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</si>
  <si>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</si>
  <si>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</si>
  <si>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</si>
  <si>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</si>
  <si>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</si>
  <si>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</si>
  <si>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</si>
  <si>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</si>
  <si>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</si>
  <si>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</si>
  <si>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</si>
  <si>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</si>
  <si>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</si>
  <si>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</si>
  <si>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</si>
  <si>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</si>
  <si>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</si>
  <si>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</si>
  <si>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</si>
  <si>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</si>
  <si>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</si>
  <si>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</si>
  <si>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</si>
  <si>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</si>
  <si>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</si>
  <si>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</si>
  <si>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</si>
  <si>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</si>
  <si>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</si>
  <si>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</si>
  <si>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</si>
  <si>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</si>
  <si>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</si>
  <si>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</si>
  <si>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</si>
  <si>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</si>
  <si>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</si>
  <si>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</si>
  <si>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</si>
  <si>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</si>
  <si>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</si>
  <si>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</si>
  <si>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</si>
  <si>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</si>
  <si>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</si>
  <si>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</si>
  <si>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</si>
  <si>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</si>
  <si>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</si>
  <si>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</si>
  <si>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</si>
  <si>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</si>
  <si>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</si>
  <si>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</si>
  <si>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</si>
  <si>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</si>
  <si>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</si>
  <si>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</si>
  <si>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</si>
  <si>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</si>
  <si>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</si>
  <si>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</si>
  <si>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</si>
  <si>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</si>
  <si>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</si>
  <si>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</si>
  <si>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</si>
  <si>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</si>
  <si>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</si>
  <si>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</si>
  <si>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</si>
  <si>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</si>
  <si>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</si>
  <si>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</si>
  <si>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</si>
  <si>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</si>
  <si>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</si>
  <si>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</si>
  <si>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</si>
  <si>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</si>
  <si>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</si>
  <si>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</si>
  <si>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</si>
  <si>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</si>
  <si>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</si>
  <si>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</si>
  <si>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</si>
  <si>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</si>
  <si>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</si>
  <si>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</si>
  <si>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</si>
  <si>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</si>
  <si>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</si>
  <si>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</si>
  <si>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</si>
  <si>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</si>
  <si>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</si>
  <si>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</si>
  <si>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</si>
  <si>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</si>
  <si>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</si>
  <si>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</si>
  <si>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</si>
  <si>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</si>
  <si>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</si>
  <si>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</si>
  <si>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</si>
  <si>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</si>
  <si>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</si>
  <si>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</si>
  <si>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</si>
  <si>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</si>
  <si>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</si>
  <si>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</si>
  <si>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</si>
  <si>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</si>
  <si>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</si>
  <si>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</si>
  <si>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</si>
  <si>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</si>
  <si>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</si>
  <si>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</si>
  <si>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</si>
  <si>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</si>
  <si>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</si>
  <si>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</si>
  <si>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</si>
  <si>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</si>
  <si>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</si>
  <si>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</si>
  <si>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</si>
  <si>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</si>
  <si>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</si>
  <si>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</si>
  <si>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</si>
  <si>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</si>
  <si>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</si>
  <si>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</si>
  <si>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</si>
  <si>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</si>
  <si>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</si>
  <si>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</si>
  <si>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</si>
  <si>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</si>
  <si>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</si>
  <si>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</si>
  <si>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</si>
  <si>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</si>
  <si>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</si>
  <si>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</si>
  <si>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</si>
  <si>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</si>
  <si>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</si>
  <si>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</si>
  <si>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</si>
  <si>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</si>
  <si>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</si>
  <si>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</si>
  <si>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</si>
  <si>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</si>
  <si>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</si>
  <si>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</si>
  <si>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</si>
  <si>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</si>
  <si>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</si>
  <si>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</si>
  <si>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</si>
  <si>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</si>
  <si>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</si>
  <si>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</si>
  <si>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</si>
  <si>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</si>
  <si>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</si>
  <si>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</si>
  <si>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</si>
  <si>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</si>
  <si>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</si>
  <si>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</si>
  <si>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</si>
  <si>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</si>
  <si>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</si>
  <si>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</si>
  <si>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</si>
  <si>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</si>
  <si>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</si>
  <si>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</si>
  <si>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</si>
  <si>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</si>
  <si>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</si>
  <si>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</si>
  <si>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</si>
  <si>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</si>
  <si>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</si>
  <si>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</si>
  <si>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</si>
  <si>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</si>
  <si>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</si>
  <si>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</si>
  <si>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</si>
  <si>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</si>
  <si>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</si>
  <si>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</si>
  <si>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</si>
  <si>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</si>
  <si>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</si>
  <si>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</si>
  <si>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</si>
  <si>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</si>
  <si>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</si>
  <si>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</si>
  <si>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</si>
  <si>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</si>
  <si>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</si>
  <si>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</si>
  <si>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</si>
  <si>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</si>
  <si>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</si>
  <si>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</si>
  <si>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</si>
  <si>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</si>
  <si>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</si>
  <si>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</si>
  <si>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</si>
  <si>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</si>
  <si>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</si>
  <si>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</si>
  <si>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</si>
  <si>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</si>
  <si>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</si>
  <si>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</si>
  <si>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</si>
  <si>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</si>
  <si>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</si>
  <si>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</si>
  <si>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</si>
  <si>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</si>
  <si>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</si>
  <si>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</si>
  <si>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</si>
  <si>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</si>
  <si>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</si>
  <si>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</si>
  <si>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</si>
  <si>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</si>
  <si>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</si>
  <si>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</si>
  <si>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</si>
  <si>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</si>
  <si>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</si>
  <si>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</si>
  <si>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</si>
  <si>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</si>
  <si>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</si>
  <si>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</si>
  <si>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</si>
  <si>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</si>
  <si>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</si>
  <si>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</si>
  <si>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</si>
  <si>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</si>
  <si>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</si>
  <si>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</si>
  <si>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</si>
  <si>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</si>
  <si>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</si>
  <si>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</si>
  <si>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</si>
  <si>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</si>
  <si>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</si>
  <si>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</si>
  <si>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</si>
  <si>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</si>
  <si>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</si>
  <si>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</si>
  <si>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</si>
  <si>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</si>
  <si>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</si>
  <si>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</si>
  <si>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</si>
  <si>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</si>
  <si>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</si>
  <si>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</si>
  <si>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</si>
  <si>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</si>
  <si>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</si>
  <si>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</si>
  <si>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</si>
  <si>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</si>
  <si>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</si>
  <si>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</si>
  <si>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</si>
  <si>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</si>
  <si>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</si>
  <si>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</si>
  <si>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</si>
  <si>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</si>
  <si>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</si>
  <si>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</si>
  <si>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</si>
  <si>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</si>
  <si>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</si>
  <si>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</si>
  <si>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</si>
  <si>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</si>
  <si>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</si>
  <si>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</si>
  <si>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</si>
  <si>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</si>
  <si>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</si>
  <si>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</si>
  <si>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</si>
  <si>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</si>
  <si>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</si>
  <si>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</si>
  <si>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</si>
  <si>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</si>
  <si>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</si>
  <si>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</si>
  <si>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</si>
  <si>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</si>
  <si>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</si>
  <si>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</si>
  <si>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</si>
  <si>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</si>
  <si>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</si>
  <si>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</si>
  <si>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</si>
  <si>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</si>
  <si>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</si>
  <si>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</si>
  <si>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</si>
  <si>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</si>
  <si>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</si>
  <si>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</si>
  <si>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</si>
  <si>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</si>
  <si>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</si>
  <si>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</si>
  <si>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</si>
  <si>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</si>
  <si>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</si>
  <si>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</si>
  <si>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</si>
  <si>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</si>
  <si>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</si>
  <si>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</si>
  <si>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</si>
  <si>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</si>
  <si>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</si>
  <si>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</si>
  <si>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</si>
  <si>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</si>
  <si>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</si>
  <si>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</si>
  <si>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</si>
  <si>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</si>
  <si>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</si>
  <si>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</si>
  <si>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</si>
  <si>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</si>
  <si>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</si>
  <si>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</si>
  <si>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</si>
  <si>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</si>
  <si>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</si>
  <si>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</si>
  <si>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</si>
  <si>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</si>
  <si>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</si>
  <si>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</si>
  <si>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</si>
  <si>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</si>
  <si>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</si>
  <si>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</si>
  <si>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</si>
  <si>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</si>
  <si>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</si>
  <si>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</si>
  <si>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</si>
  <si>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</si>
  <si>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</si>
  <si>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</si>
  <si>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</si>
  <si>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</si>
  <si>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</si>
  <si>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</si>
  <si>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</si>
  <si>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</si>
  <si>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</si>
  <si>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</si>
  <si>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</si>
  <si>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</si>
  <si>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</si>
  <si>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</si>
  <si>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</si>
  <si>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</si>
  <si>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</si>
  <si>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</si>
  <si>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</si>
  <si>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</si>
  <si>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</si>
  <si>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</si>
  <si>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</si>
  <si>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</si>
  <si>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</si>
  <si>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</si>
  <si>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</si>
  <si>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</si>
  <si>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</si>
  <si>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</si>
  <si>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</si>
  <si>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</si>
  <si>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</si>
  <si>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</si>
  <si>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</si>
  <si>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</si>
  <si>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</si>
  <si>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</si>
  <si>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</si>
  <si>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</si>
  <si>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</si>
  <si>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</si>
  <si>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</si>
  <si>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</si>
  <si>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</si>
  <si>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</si>
  <si>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</si>
  <si>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</si>
  <si>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</si>
  <si>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</si>
  <si>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</si>
  <si>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</si>
  <si>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</si>
  <si>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</si>
  <si>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</si>
  <si>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</si>
  <si>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</si>
  <si>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</si>
  <si>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</si>
  <si>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</si>
  <si>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</si>
  <si>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</si>
  <si>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</si>
  <si>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</si>
  <si>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</si>
  <si>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</si>
  <si>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</si>
  <si>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</si>
  <si>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</si>
  <si>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</si>
  <si>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</si>
  <si>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</si>
  <si>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</si>
  <si>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</si>
  <si>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</si>
  <si>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</si>
  <si>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</si>
  <si>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</si>
  <si>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</si>
  <si>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</si>
  <si>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</si>
  <si>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</si>
  <si>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</si>
  <si>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</si>
  <si>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</si>
  <si>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</si>
  <si>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</si>
  <si>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</si>
  <si>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</si>
  <si>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</si>
  <si>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</si>
  <si>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</si>
  <si>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</si>
  <si>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</si>
  <si>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</si>
  <si>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</si>
  <si>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</si>
  <si>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</si>
  <si>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</si>
  <si>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</si>
  <si>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</si>
  <si>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</si>
  <si>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</si>
  <si>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</si>
  <si>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</si>
  <si>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</si>
  <si>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</si>
  <si>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</si>
  <si>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</si>
  <si>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</si>
  <si>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</si>
  <si>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</si>
  <si>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</si>
  <si>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</si>
  <si>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</si>
  <si>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</si>
  <si>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</si>
  <si>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</si>
  <si>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</si>
  <si>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</si>
  <si>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</si>
  <si>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</si>
  <si>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</si>
  <si>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</si>
  <si>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</si>
  <si>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</si>
  <si>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</si>
  <si>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</si>
  <si>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</si>
  <si>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</si>
  <si>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</si>
  <si>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</si>
  <si>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</si>
  <si>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</si>
  <si>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</si>
  <si>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</si>
  <si>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</si>
  <si>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</si>
  <si>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</si>
  <si>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</si>
  <si>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</si>
  <si>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</si>
  <si>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</si>
  <si>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</si>
  <si>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</si>
  <si>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</si>
  <si>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</si>
  <si>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</si>
  <si>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</si>
  <si>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</si>
  <si>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</si>
  <si>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</si>
  <si>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</si>
  <si>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</si>
  <si>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</si>
  <si>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</si>
  <si>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</si>
  <si>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</si>
  <si>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</si>
  <si>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</si>
  <si>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</si>
  <si>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</si>
  <si>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</si>
  <si>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</si>
  <si>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</si>
  <si>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</si>
  <si>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</si>
  <si>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</si>
  <si>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</si>
  <si>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</si>
  <si>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</si>
  <si>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</si>
  <si>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</si>
  <si>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</si>
  <si>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</si>
  <si>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</si>
  <si>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</si>
  <si>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</si>
  <si>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</si>
  <si>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</si>
  <si>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</si>
  <si>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</si>
  <si>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</si>
  <si>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</si>
  <si>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</si>
  <si>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</si>
  <si>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</si>
  <si>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</si>
  <si>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</si>
  <si>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</si>
  <si>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</si>
  <si>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</si>
  <si>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</si>
  <si>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</si>
  <si>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</si>
  <si>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</si>
  <si>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</si>
  <si>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</si>
  <si>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</si>
  <si>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</si>
  <si>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</si>
  <si>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</si>
  <si>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</si>
  <si>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</si>
  <si>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</si>
  <si>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</si>
  <si>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</si>
  <si>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</si>
  <si>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</si>
  <si>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</si>
  <si>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</si>
  <si>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</si>
  <si>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</si>
  <si>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</si>
  <si>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</si>
  <si>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</si>
  <si>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</si>
  <si>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</si>
  <si>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</si>
  <si>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</si>
  <si>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</si>
  <si>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</si>
  <si>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</si>
  <si>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</si>
  <si>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</si>
  <si>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</si>
  <si>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</si>
  <si>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</si>
  <si>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</si>
  <si>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</si>
  <si>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</si>
  <si>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</si>
  <si>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</si>
  <si>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</si>
  <si>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</si>
  <si>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</si>
  <si>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</si>
  <si>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</si>
  <si>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</si>
  <si>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</si>
  <si>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</si>
  <si>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</si>
  <si>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</si>
  <si>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</si>
  <si>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</si>
  <si>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</si>
  <si>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</si>
  <si>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</si>
  <si>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</si>
  <si>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</si>
  <si>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</si>
  <si>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</si>
  <si>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</si>
  <si>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</si>
  <si>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</si>
  <si>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</si>
  <si>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</si>
  <si>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</si>
  <si>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</si>
  <si>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</si>
  <si>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</si>
  <si>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</si>
  <si>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</si>
  <si>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</si>
  <si>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</si>
  <si>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</si>
  <si>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</si>
  <si>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</si>
  <si>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</si>
  <si>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</si>
  <si>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</si>
  <si>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</si>
  <si>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</si>
  <si>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</si>
  <si>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</si>
  <si>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</si>
  <si>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</si>
  <si>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</si>
  <si>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</si>
  <si>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</si>
  <si>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</si>
  <si>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</si>
  <si>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</si>
  <si>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</si>
  <si>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</si>
  <si>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</si>
  <si>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</si>
  <si>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</si>
  <si>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</si>
  <si>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</si>
  <si>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</si>
  <si>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</si>
  <si>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</si>
  <si>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</si>
  <si>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</si>
  <si>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</si>
  <si>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</si>
  <si>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</si>
  <si>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</si>
  <si>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</si>
  <si>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</si>
  <si>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</si>
  <si>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</si>
  <si>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</si>
  <si>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</si>
  <si>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</si>
  <si>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</si>
  <si>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</si>
  <si>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</si>
  <si>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</si>
  <si>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</si>
  <si>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</si>
  <si>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</si>
  <si>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</si>
  <si>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</si>
  <si>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</si>
  <si>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</si>
  <si>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</si>
  <si>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</si>
  <si>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</si>
  <si>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</si>
  <si>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</si>
  <si>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</si>
  <si>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</si>
  <si>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</si>
  <si>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</si>
  <si>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</si>
  <si>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</si>
  <si>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</si>
  <si>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</si>
  <si>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</si>
  <si>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</si>
  <si>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</si>
  <si>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</si>
  <si>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</si>
  <si>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</si>
  <si>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</si>
  <si>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</si>
  <si>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</si>
  <si>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</si>
  <si>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</si>
  <si>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</si>
  <si>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</si>
  <si>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</si>
  <si>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</si>
  <si>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</si>
  <si>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</si>
  <si>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</si>
  <si>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</si>
  <si>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</si>
  <si>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</si>
  <si>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</si>
  <si>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</si>
  <si>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</si>
  <si>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</si>
  <si>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</si>
  <si>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</si>
  <si>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</si>
  <si>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</si>
  <si>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</si>
  <si>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</si>
  <si>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</si>
  <si>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</si>
  <si>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</si>
  <si>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</si>
  <si>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</si>
  <si>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</si>
  <si>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</si>
  <si>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</si>
  <si>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</si>
  <si>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</si>
  <si>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</si>
  <si>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</si>
  <si>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</si>
  <si>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</si>
  <si>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</si>
  <si>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</si>
  <si>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</si>
  <si>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</si>
  <si>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</si>
  <si>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</si>
  <si>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</si>
  <si>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</si>
  <si>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</si>
  <si>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</si>
  <si>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</si>
  <si>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</si>
  <si>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</si>
  <si>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</si>
  <si>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</si>
  <si>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</si>
  <si>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</si>
  <si>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</si>
  <si>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</si>
  <si>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</si>
  <si>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</si>
  <si>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</si>
  <si>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</si>
  <si>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</si>
  <si>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</si>
  <si>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</si>
  <si>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</si>
  <si>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</si>
  <si>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</si>
  <si>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</si>
  <si>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</si>
  <si>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</si>
  <si>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</si>
  <si>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</si>
  <si>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</si>
  <si>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</si>
  <si>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</si>
  <si>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</si>
  <si>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</si>
  <si>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</si>
  <si>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</si>
  <si>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</si>
  <si>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</si>
  <si>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</si>
  <si>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</si>
  <si>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</si>
  <si>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</si>
  <si>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</si>
  <si>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</si>
  <si>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</si>
  <si>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</si>
  <si>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</si>
  <si>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</si>
  <si>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</si>
  <si>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</si>
  <si>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</si>
  <si>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</si>
  <si>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</si>
  <si>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</si>
  <si>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</si>
  <si>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</si>
  <si>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</si>
  <si>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</si>
  <si>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</si>
  <si>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</si>
  <si>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</si>
  <si>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</si>
  <si>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</si>
  <si>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</si>
  <si>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</si>
  <si>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</si>
  <si>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</si>
  <si>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</si>
  <si>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</si>
  <si>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</si>
  <si>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</si>
  <si>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</si>
  <si>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</si>
  <si>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</si>
  <si>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</si>
  <si>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</si>
  <si>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</si>
  <si>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</si>
  <si>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</si>
  <si>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</si>
  <si>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</si>
  <si>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</si>
  <si>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</si>
  <si>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</si>
  <si>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</si>
  <si>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</si>
  <si>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</si>
  <si>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</si>
  <si>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</si>
  <si>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</si>
  <si>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</si>
  <si>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</si>
  <si>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</si>
  <si>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</si>
  <si>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</si>
  <si>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</si>
  <si>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</si>
  <si>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</si>
  <si>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</si>
  <si>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</si>
  <si>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</si>
  <si>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</si>
  <si>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</si>
  <si>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</si>
  <si>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</si>
  <si>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</si>
  <si>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</si>
  <si>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</si>
  <si>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</si>
  <si>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</si>
  <si>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</si>
  <si>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</si>
  <si>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</si>
  <si>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</si>
  <si>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</si>
  <si>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</si>
  <si>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</si>
  <si>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</si>
  <si>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</si>
  <si>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</si>
  <si>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</si>
  <si>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</si>
  <si>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</si>
  <si>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</si>
  <si>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</si>
  <si>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</si>
  <si>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</si>
  <si>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</si>
  <si>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</si>
  <si>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</si>
  <si>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</si>
  <si>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</si>
  <si>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</si>
  <si>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</si>
  <si>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</si>
  <si>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</si>
  <si>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</si>
  <si>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</si>
  <si>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</si>
  <si>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</si>
  <si>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</si>
  <si>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</si>
  <si>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</si>
  <si>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</si>
  <si>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</si>
  <si>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</si>
  <si>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</si>
  <si>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</si>
  <si>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</si>
  <si>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</si>
  <si>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</si>
  <si>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</si>
  <si>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</si>
  <si>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</si>
  <si>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</si>
  <si>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</si>
  <si>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</si>
  <si>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</si>
  <si>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</si>
  <si>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</si>
  <si>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</si>
  <si>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</si>
  <si>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</si>
  <si>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</si>
  <si>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</si>
  <si>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</si>
  <si>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</si>
  <si>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</si>
  <si>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</si>
  <si>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</si>
  <si>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</si>
  <si>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</si>
  <si>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</si>
  <si>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</si>
  <si>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</si>
  <si>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</si>
  <si>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</si>
  <si>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</si>
  <si>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</si>
  <si>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</si>
  <si>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</si>
  <si>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</si>
  <si>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</si>
  <si>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</si>
  <si>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</si>
  <si>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</si>
  <si>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</si>
  <si>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</si>
  <si>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</si>
  <si>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</si>
  <si>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</si>
  <si>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</si>
  <si>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</si>
  <si>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</si>
  <si>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</si>
  <si>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</si>
  <si>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</si>
  <si>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</si>
  <si>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</si>
  <si>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</si>
  <si>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</si>
  <si>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</si>
  <si>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</si>
  <si>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</si>
  <si>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</si>
  <si>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</si>
  <si>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</si>
  <si>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</si>
  <si>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</si>
  <si>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</si>
  <si>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</si>
  <si>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</si>
  <si>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</si>
  <si>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</si>
  <si>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</si>
  <si>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</si>
  <si>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</si>
  <si>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</si>
  <si>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</si>
  <si>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</si>
  <si>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</si>
  <si>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</si>
  <si>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</si>
  <si>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</si>
  <si>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</si>
  <si>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</si>
  <si>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</si>
  <si>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</si>
  <si>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</si>
  <si>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</si>
  <si>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</si>
  <si>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</si>
  <si>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</si>
  <si>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</si>
  <si>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</si>
  <si>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</si>
  <si>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</si>
  <si>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</si>
  <si>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</si>
  <si>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</si>
  <si>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</si>
  <si>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</si>
  <si>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</si>
  <si>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</si>
  <si>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</si>
  <si>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</si>
  <si>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</si>
  <si>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</si>
  <si>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</si>
  <si>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</si>
  <si>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</si>
  <si>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</si>
  <si>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</si>
  <si>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</si>
  <si>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</si>
  <si>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</si>
  <si>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</si>
  <si>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</si>
  <si>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</si>
  <si>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</si>
  <si>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</si>
  <si>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</si>
  <si>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</si>
  <si>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</si>
  <si>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</si>
  <si>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</si>
  <si>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</si>
  <si>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</si>
  <si>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</si>
  <si>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</si>
  <si>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</si>
  <si>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</si>
  <si>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</si>
  <si>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</si>
  <si>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</si>
  <si>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</si>
  <si>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</si>
  <si>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</si>
  <si>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</si>
  <si>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</si>
  <si>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</si>
  <si>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</si>
  <si>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</si>
  <si>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</si>
  <si>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</si>
  <si>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</si>
  <si>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</si>
  <si>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</si>
  <si>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</si>
  <si>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</si>
  <si>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</si>
  <si>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</si>
  <si>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</si>
  <si>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</si>
  <si>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</si>
  <si>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</si>
  <si>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</si>
  <si>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</si>
  <si>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</si>
  <si>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</si>
  <si>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</si>
  <si>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</si>
  <si>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</si>
  <si>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</si>
  <si>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</si>
  <si>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</si>
  <si>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</si>
  <si>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</si>
  <si>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</si>
  <si>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</si>
  <si>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</si>
  <si>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</si>
  <si>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</si>
  <si>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</si>
  <si>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</si>
  <si>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</si>
  <si>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</si>
  <si>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</si>
  <si>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</si>
  <si>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</si>
  <si>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</si>
  <si>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</si>
  <si>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</si>
  <si>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</si>
  <si>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</si>
  <si>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</si>
  <si>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</si>
  <si>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</si>
  <si>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</si>
  <si>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</si>
  <si>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</si>
  <si>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</si>
  <si>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</si>
  <si>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</si>
  <si>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</si>
  <si>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</si>
  <si>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</si>
  <si>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</si>
  <si>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</si>
  <si>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</si>
  <si>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</si>
  <si>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</si>
  <si>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</si>
  <si>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</si>
  <si>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</si>
  <si>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</si>
  <si>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</si>
  <si>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</si>
  <si>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</si>
  <si>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</si>
  <si>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</si>
  <si>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</si>
  <si>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</si>
  <si>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</si>
  <si>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</si>
  <si>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</si>
  <si>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</si>
  <si>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</si>
  <si>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</si>
  <si>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</si>
  <si>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</si>
  <si>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</si>
  <si>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</si>
  <si>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</si>
  <si>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</si>
  <si>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</si>
  <si>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</si>
  <si>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</si>
  <si>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</si>
  <si>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</si>
  <si>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</si>
  <si>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</si>
  <si>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</si>
  <si>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</si>
  <si>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</si>
  <si>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</si>
  <si>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</si>
  <si>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</si>
  <si>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</si>
  <si>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</si>
  <si>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</si>
  <si>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</si>
  <si>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</si>
  <si>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</si>
  <si>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</si>
  <si>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</si>
  <si>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</si>
  <si>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</si>
  <si>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</si>
  <si>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</si>
  <si>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</si>
  <si>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</si>
  <si>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</si>
  <si>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</si>
  <si>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</si>
  <si>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</si>
  <si>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</si>
  <si>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</si>
  <si>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</si>
  <si>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</si>
  <si>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</si>
  <si>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</si>
  <si>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</si>
  <si>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</si>
  <si>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</si>
  <si>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</si>
  <si>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</si>
  <si>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</si>
  <si>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</si>
  <si>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</si>
  <si>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</si>
  <si>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</si>
  <si>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</si>
  <si>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</si>
  <si>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</si>
  <si>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</si>
  <si>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</si>
  <si>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</si>
  <si>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</si>
  <si>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</si>
  <si>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</si>
  <si>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</si>
  <si>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</si>
  <si>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</si>
  <si>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</si>
  <si>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</si>
  <si>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</si>
  <si>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</si>
  <si>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</si>
  <si>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</si>
  <si>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</si>
  <si>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</si>
  <si>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</si>
  <si>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</si>
  <si>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</si>
  <si>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</si>
  <si>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</si>
  <si>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</si>
  <si>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</si>
  <si>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</si>
  <si>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</si>
  <si>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</si>
  <si>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</si>
  <si>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</si>
  <si>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</si>
  <si>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</si>
  <si>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</si>
  <si>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</si>
  <si>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</si>
  <si>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</si>
  <si>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</si>
  <si>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</si>
  <si>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</si>
  <si>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</si>
  <si>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</si>
  <si>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</si>
  <si>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</si>
  <si>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</si>
  <si>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</si>
  <si>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</si>
  <si>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</si>
  <si>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</si>
  <si>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</si>
  <si>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</si>
  <si>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</si>
  <si>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</si>
  <si>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</si>
  <si>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</si>
  <si>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</si>
  <si>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</si>
  <si>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</si>
  <si>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</si>
  <si>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</si>
  <si>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</si>
  <si>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</si>
  <si>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</si>
  <si>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</si>
  <si>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</si>
  <si>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</si>
  <si>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</si>
  <si>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</si>
  <si>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</si>
  <si>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</si>
  <si>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</si>
  <si>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</si>
  <si>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</si>
  <si>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</si>
  <si>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</si>
  <si>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</si>
  <si>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</si>
  <si>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</si>
  <si>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</si>
  <si>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</si>
  <si>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</si>
  <si>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</si>
  <si>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</si>
  <si>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</si>
  <si>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</si>
  <si>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</si>
  <si>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</si>
  <si>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</si>
  <si>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</si>
  <si>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</si>
  <si>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</si>
  <si>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</si>
  <si>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</si>
  <si>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</si>
  <si>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</si>
  <si>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</si>
  <si>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</si>
  <si>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</si>
  <si>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</si>
  <si>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</si>
  <si>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</si>
  <si>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</si>
  <si>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</si>
  <si>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</si>
  <si>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</si>
  <si>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</si>
  <si>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</si>
  <si>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</si>
  <si>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</si>
  <si>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</si>
  <si>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</si>
  <si>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</si>
  <si>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</si>
  <si>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</si>
  <si>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</si>
  <si>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</si>
  <si>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</si>
  <si>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</si>
  <si>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</si>
  <si>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</si>
  <si>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</si>
  <si>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</si>
  <si>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</si>
  <si>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</si>
  <si>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</si>
  <si>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</si>
  <si>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</si>
  <si>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</si>
  <si>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</si>
  <si>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</si>
  <si>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</si>
  <si>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</si>
  <si>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</si>
  <si>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</si>
  <si>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</si>
  <si>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</si>
  <si>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</si>
  <si>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</si>
  <si>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</si>
  <si>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</si>
  <si>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</si>
  <si>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</si>
  <si>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</si>
  <si>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</si>
  <si>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</si>
  <si>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</si>
  <si>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</si>
  <si>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</si>
  <si>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</si>
  <si>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</si>
  <si>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</si>
  <si>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</si>
  <si>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</si>
  <si>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</si>
  <si>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</si>
  <si>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</si>
  <si>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</si>
  <si>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</si>
  <si>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</si>
  <si>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</si>
  <si>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</si>
  <si>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</si>
  <si>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</si>
  <si>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</si>
  <si>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</si>
  <si>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</si>
  <si>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</si>
  <si>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</si>
  <si>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</si>
  <si>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</si>
  <si>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</si>
  <si>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</si>
  <si>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</si>
  <si>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</si>
  <si>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</si>
  <si>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</si>
  <si>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</si>
  <si>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</si>
  <si>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</si>
  <si>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</si>
  <si>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</si>
  <si>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</si>
  <si>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</si>
  <si>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</si>
  <si>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</si>
  <si>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</si>
  <si>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</si>
  <si>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</si>
  <si>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</si>
  <si>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</si>
  <si>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</si>
  <si>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</si>
  <si>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</si>
  <si>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</si>
  <si>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</si>
  <si>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</si>
  <si>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</si>
  <si>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</si>
  <si>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</si>
  <si>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</si>
  <si>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</si>
  <si>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</si>
  <si>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</si>
  <si>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</si>
  <si>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</si>
  <si>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</si>
  <si>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</si>
  <si>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</si>
  <si>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</si>
  <si>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</si>
  <si>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</si>
  <si>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</si>
  <si>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</si>
  <si>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</si>
  <si>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</si>
  <si>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</si>
  <si>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</si>
  <si>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</si>
  <si>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</si>
  <si>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</si>
  <si>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</si>
  <si>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</si>
  <si>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</si>
  <si>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</si>
  <si>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</si>
  <si>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</si>
  <si>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</si>
  <si>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</si>
  <si>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</si>
  <si>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</si>
  <si>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</si>
  <si>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</si>
  <si>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</si>
  <si>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</si>
  <si>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</si>
  <si>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</si>
  <si>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</si>
  <si>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</si>
  <si>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</si>
  <si>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</si>
  <si>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</si>
  <si>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</si>
  <si>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</si>
  <si>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</si>
  <si>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</si>
  <si>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</si>
  <si>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</si>
  <si>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</si>
  <si>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</si>
  <si>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</si>
  <si>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</si>
  <si>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</si>
  <si>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</si>
  <si>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</si>
  <si>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</si>
  <si>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</si>
  <si>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</si>
  <si>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</si>
  <si>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</si>
  <si>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</si>
  <si>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</si>
  <si>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</si>
  <si>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</si>
  <si>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</si>
  <si>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</si>
  <si>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</si>
  <si>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</si>
  <si>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</si>
  <si>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</si>
  <si>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</si>
  <si>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</si>
  <si>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</si>
  <si>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</si>
  <si>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</si>
  <si>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</si>
  <si>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</si>
  <si>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</si>
  <si>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</si>
  <si>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</si>
  <si>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</si>
  <si>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</si>
  <si>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</si>
  <si>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</si>
  <si>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</si>
  <si>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</si>
  <si>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</si>
  <si>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</si>
  <si>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</si>
  <si>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</si>
  <si>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</si>
  <si>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</si>
  <si>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</si>
  <si>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</si>
  <si>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</si>
  <si>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</si>
  <si>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</si>
  <si>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</si>
  <si>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</si>
  <si>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</si>
  <si>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</si>
  <si>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</si>
  <si>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</si>
  <si>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</si>
  <si>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</si>
  <si>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</si>
  <si>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</si>
  <si>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</si>
  <si>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</si>
  <si>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</si>
  <si>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</si>
  <si>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</si>
  <si>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</si>
  <si>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</si>
  <si>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</si>
  <si>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</si>
  <si>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</si>
  <si>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</si>
  <si>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</si>
  <si>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</si>
  <si>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</si>
  <si>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</si>
  <si>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</si>
  <si>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</si>
  <si>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</si>
  <si>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</si>
  <si>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</si>
  <si>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</si>
  <si>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</si>
  <si>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</si>
  <si>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</si>
  <si>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</si>
  <si>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</si>
  <si>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</si>
  <si>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</si>
  <si>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</si>
  <si>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</si>
  <si>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</si>
  <si>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</si>
  <si>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</si>
  <si>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</si>
  <si>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</si>
  <si>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</si>
  <si>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</si>
  <si>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</si>
  <si>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</si>
  <si>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</si>
  <si>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</si>
  <si>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</si>
  <si>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</si>
  <si>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</si>
  <si>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</si>
  <si>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</si>
  <si>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</si>
  <si>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</si>
  <si>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</si>
  <si>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</si>
  <si>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</si>
  <si>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</si>
  <si>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</si>
  <si>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</si>
  <si>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</si>
  <si>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</si>
  <si>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</si>
  <si>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</si>
  <si>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</si>
  <si>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</si>
  <si>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</si>
  <si>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</si>
  <si>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</si>
  <si>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</si>
  <si>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</si>
  <si>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</si>
  <si>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</si>
  <si>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</si>
  <si>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</si>
  <si>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</si>
  <si>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</si>
  <si>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</si>
  <si>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</si>
  <si>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</si>
  <si>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</si>
  <si>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</si>
  <si>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</si>
  <si>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</si>
  <si>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</si>
  <si>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</si>
  <si>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</si>
  <si>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</si>
  <si>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</si>
  <si>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</si>
  <si>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</si>
  <si>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</si>
  <si>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</si>
  <si>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</si>
  <si>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</si>
  <si>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</si>
  <si>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</si>
  <si>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</si>
  <si>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</si>
  <si>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</si>
  <si>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</si>
  <si>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</si>
  <si>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</si>
  <si>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</si>
  <si>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</si>
  <si>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</si>
  <si>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</si>
  <si>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</si>
  <si>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</si>
  <si>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</si>
  <si>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</si>
  <si>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</si>
  <si>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</si>
  <si>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</si>
  <si>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</si>
  <si>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</si>
  <si>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</si>
  <si>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</si>
  <si>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</si>
  <si>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</si>
  <si>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</si>
  <si>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</si>
  <si>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</si>
  <si>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</si>
  <si>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</si>
  <si>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</si>
  <si>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</si>
  <si>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</si>
  <si>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</si>
  <si>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</si>
  <si>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</si>
  <si>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</si>
  <si>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</si>
  <si>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</si>
  <si>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</si>
  <si>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</si>
  <si>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</si>
  <si>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</si>
  <si>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</si>
  <si>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</si>
  <si>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</si>
  <si>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</si>
  <si>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</si>
  <si>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</si>
  <si>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</si>
  <si>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</si>
  <si>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</si>
  <si>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</si>
  <si>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</si>
  <si>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</si>
  <si>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</si>
  <si>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</si>
  <si>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</si>
  <si>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</si>
  <si>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</si>
  <si>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</si>
  <si>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</si>
  <si>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</si>
  <si>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</si>
  <si>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</si>
  <si>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</si>
  <si>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</si>
  <si>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</si>
  <si>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</si>
  <si>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</si>
  <si>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</si>
  <si>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</si>
  <si>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</si>
  <si>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</si>
  <si>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</si>
  <si>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</si>
  <si>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</si>
  <si>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</si>
  <si>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</si>
  <si>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</si>
  <si>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</si>
  <si>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</si>
  <si>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</si>
  <si>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</si>
  <si>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</si>
  <si>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</si>
  <si>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</si>
  <si>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</si>
  <si>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</si>
  <si>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</si>
  <si>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</si>
  <si>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</si>
  <si>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</si>
  <si>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</si>
  <si>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</si>
  <si>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</si>
  <si>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</si>
  <si>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</si>
  <si>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</si>
  <si>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</si>
  <si>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</si>
  <si>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</si>
  <si>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</si>
  <si>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</si>
  <si>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</si>
  <si>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</si>
  <si>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</si>
  <si>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</si>
  <si>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</si>
  <si>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</si>
  <si>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</si>
  <si>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</si>
  <si>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</si>
  <si>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</si>
  <si>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</si>
  <si>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</si>
  <si>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</si>
  <si>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</si>
  <si>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</si>
  <si>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</si>
  <si>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</si>
  <si>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</si>
  <si>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</si>
  <si>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</si>
  <si>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</si>
  <si>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</si>
  <si>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</si>
  <si>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</si>
  <si>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</si>
  <si>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</si>
  <si>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</si>
  <si>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</si>
  <si>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</si>
  <si>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</si>
  <si>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</si>
  <si>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</si>
  <si>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</si>
  <si>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</si>
  <si>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</si>
  <si>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</si>
  <si>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</si>
  <si>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</si>
  <si>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</si>
  <si>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</si>
  <si>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</si>
  <si>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</si>
  <si>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</si>
  <si>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</si>
  <si>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</si>
  <si>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</si>
  <si>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</si>
  <si>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</si>
  <si>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</si>
  <si>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</si>
  <si>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</si>
  <si>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</si>
  <si>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</si>
  <si>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</si>
  <si>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</si>
  <si>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</si>
  <si>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</si>
  <si>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</si>
  <si>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</si>
  <si>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</si>
  <si>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</si>
  <si>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</si>
  <si>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</si>
  <si>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</si>
  <si>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</si>
  <si>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</si>
  <si>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</si>
  <si>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</si>
  <si>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</si>
  <si>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</si>
  <si>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</si>
  <si>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</si>
  <si>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</si>
  <si>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</si>
  <si>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</si>
  <si>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</si>
  <si>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</si>
  <si>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</si>
  <si>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</si>
  <si>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</si>
  <si>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</si>
  <si>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</si>
  <si>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</si>
  <si>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</si>
  <si>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</si>
  <si>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</si>
  <si>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</si>
  <si>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</si>
  <si>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</si>
  <si>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</si>
  <si>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</si>
  <si>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</si>
  <si>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</si>
  <si>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</si>
  <si>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</si>
  <si>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</si>
  <si>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</si>
  <si>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</si>
  <si>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</si>
  <si>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</si>
  <si>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</si>
  <si>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</si>
  <si>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</si>
  <si>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</si>
  <si>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</si>
  <si>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</si>
  <si>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</si>
  <si>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</si>
  <si>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</si>
  <si>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</si>
  <si>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</si>
  <si>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</si>
  <si>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</si>
  <si>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</si>
  <si>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</si>
  <si>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</si>
  <si>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</si>
  <si>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</si>
  <si>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</si>
  <si>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</si>
  <si>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</si>
  <si>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</si>
  <si>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</si>
  <si>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</si>
  <si>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</si>
  <si>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</si>
  <si>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</si>
  <si>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</si>
  <si>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</si>
  <si>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</si>
  <si>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</si>
  <si>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</si>
  <si>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</si>
  <si>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</si>
  <si>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</si>
  <si>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</si>
  <si>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</si>
  <si>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</si>
  <si>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</si>
  <si>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</si>
  <si>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</si>
  <si>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</si>
  <si>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</si>
  <si>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</si>
  <si>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</si>
  <si>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</si>
  <si>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</si>
  <si>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</si>
  <si>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</si>
  <si>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</si>
  <si>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</si>
  <si>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</si>
  <si>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</si>
  <si>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</si>
  <si>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</si>
  <si>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</si>
  <si>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</si>
  <si>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</si>
  <si>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</si>
  <si>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</si>
  <si>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</si>
  <si>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</si>
  <si>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</si>
  <si>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</si>
  <si>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</si>
  <si>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</si>
  <si>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</si>
  <si>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</si>
  <si>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</si>
  <si>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</si>
  <si>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</si>
  <si>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</si>
  <si>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</si>
  <si>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</si>
  <si>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</si>
  <si>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</si>
  <si>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</si>
  <si>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</si>
  <si>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</si>
  <si>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</si>
  <si>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</si>
  <si>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</si>
  <si>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</si>
  <si>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</si>
  <si>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</si>
  <si>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</si>
  <si>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</si>
  <si>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</si>
  <si>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</si>
  <si>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</si>
  <si>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</si>
  <si>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</si>
  <si>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</si>
  <si>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</si>
  <si>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</si>
  <si>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</si>
  <si>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</si>
  <si>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</si>
  <si>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</si>
  <si>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</si>
  <si>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</si>
  <si>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</si>
  <si>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</si>
  <si>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</si>
  <si>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</si>
  <si>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</si>
  <si>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</si>
  <si>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</si>
  <si>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</si>
  <si>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</si>
  <si>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</si>
  <si>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</si>
  <si>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</si>
  <si>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</si>
  <si>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</si>
  <si>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</si>
  <si>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</si>
  <si>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</si>
  <si>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</si>
  <si>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</si>
  <si>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</si>
  <si>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</si>
  <si>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</si>
  <si>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</si>
  <si>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</si>
  <si>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</si>
  <si>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</si>
  <si>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</si>
  <si>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</si>
  <si>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</si>
  <si>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</si>
  <si>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</si>
  <si>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</si>
  <si>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</si>
  <si>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</si>
  <si>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</si>
  <si>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</si>
  <si>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</si>
  <si>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</si>
  <si>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</si>
  <si>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</si>
  <si>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</si>
  <si>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</si>
  <si>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</si>
  <si>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</si>
  <si>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</si>
  <si>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</si>
  <si>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</si>
  <si>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</si>
  <si>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</si>
  <si>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</si>
  <si>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</si>
  <si>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</si>
  <si>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</si>
  <si>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</si>
  <si>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</si>
  <si>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</si>
  <si>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</si>
  <si>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</si>
  <si>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</si>
  <si>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</si>
  <si>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</si>
  <si>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</si>
  <si>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</si>
  <si>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</si>
  <si>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</si>
  <si>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</si>
  <si>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</si>
  <si>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</si>
  <si>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</si>
  <si>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</si>
  <si>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</si>
  <si>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</si>
  <si>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</si>
  <si>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</si>
  <si>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</si>
  <si>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</si>
  <si>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</si>
  <si>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</si>
  <si>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</si>
  <si>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</si>
  <si>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</si>
  <si>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</si>
  <si>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</si>
  <si>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</si>
  <si>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</si>
  <si>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</si>
  <si>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</si>
  <si>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</si>
  <si>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</si>
  <si>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</si>
  <si>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</si>
  <si>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</si>
  <si>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</si>
  <si>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</si>
  <si>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</si>
  <si>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</si>
  <si>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</si>
  <si>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</si>
  <si>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</si>
  <si>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</si>
  <si>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</si>
  <si>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</si>
  <si>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</si>
  <si>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</si>
  <si>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</si>
  <si>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</si>
  <si>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</si>
  <si>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</si>
  <si>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</si>
  <si>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</si>
  <si>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</si>
  <si>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</si>
  <si>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</si>
  <si>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</si>
  <si>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</si>
  <si>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</si>
  <si>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</si>
  <si>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</si>
  <si>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</si>
  <si>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</si>
  <si>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</si>
  <si>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</si>
  <si>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</si>
  <si>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</si>
  <si>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</si>
  <si>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</si>
  <si>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</si>
  <si>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</si>
  <si>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</si>
  <si>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</si>
  <si>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</si>
  <si>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</si>
  <si>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</si>
  <si>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</si>
  <si>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</si>
  <si>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</si>
  <si>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</si>
  <si>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</si>
  <si>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</si>
  <si>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</si>
  <si>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</si>
  <si>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</si>
  <si>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</si>
  <si>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</si>
  <si>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</si>
  <si>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</si>
  <si>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</si>
  <si>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</si>
  <si>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</si>
  <si>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</si>
  <si>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</si>
  <si>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</si>
  <si>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</si>
  <si>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</si>
  <si>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</si>
  <si>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</si>
  <si>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</si>
  <si>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</si>
  <si>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</si>
  <si>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</si>
  <si>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</si>
  <si>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</si>
  <si>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</si>
  <si>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</si>
  <si>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</si>
  <si>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</si>
  <si>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</si>
  <si>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</si>
  <si>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</si>
  <si>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</si>
  <si>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</si>
  <si>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</si>
  <si>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</si>
  <si>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</si>
  <si>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</si>
  <si>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</si>
  <si>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</si>
  <si>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</si>
  <si>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</si>
  <si>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</si>
  <si>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</si>
  <si>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</si>
  <si>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</si>
  <si>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</si>
  <si>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</si>
  <si>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</si>
  <si>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</si>
  <si>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</si>
  <si>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</si>
  <si>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</si>
  <si>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</si>
  <si>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</si>
  <si>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</si>
  <si>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</si>
  <si>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</si>
  <si>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</si>
  <si>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</si>
  <si>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</si>
  <si>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</si>
  <si>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</si>
  <si>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</si>
  <si>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</si>
  <si>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</si>
  <si>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</si>
  <si>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</si>
  <si>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</si>
  <si>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</si>
  <si>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</si>
  <si>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</si>
  <si>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</si>
  <si>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</si>
  <si>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</si>
  <si>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</si>
  <si>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</si>
  <si>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</si>
  <si>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</si>
  <si>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</si>
  <si>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</si>
  <si>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</si>
  <si>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</si>
  <si>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</si>
  <si>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</si>
  <si>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</si>
  <si>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</si>
  <si>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</si>
  <si>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</si>
  <si>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</si>
  <si>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</si>
  <si>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</si>
  <si>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</si>
  <si>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</si>
  <si>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</si>
  <si>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</si>
  <si>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</si>
  <si>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</si>
  <si>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</si>
  <si>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</si>
  <si>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</si>
  <si>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</si>
  <si>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</si>
  <si>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</si>
  <si>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</si>
  <si>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</si>
  <si>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</si>
  <si>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</si>
  <si>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</si>
  <si>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</si>
  <si>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</si>
  <si>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</si>
  <si>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</si>
  <si>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</si>
  <si>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</si>
  <si>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</si>
  <si>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</si>
  <si>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</si>
  <si>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</si>
  <si>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</si>
  <si>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</si>
  <si>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</si>
  <si>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</si>
  <si>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</si>
  <si>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</si>
  <si>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</si>
  <si>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</si>
  <si>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</si>
  <si>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</si>
  <si>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</si>
  <si>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</si>
  <si>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</si>
  <si>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</si>
  <si>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</si>
  <si>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</si>
  <si>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</si>
  <si>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</si>
  <si>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</si>
  <si>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</si>
  <si>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</si>
  <si>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</si>
  <si>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</si>
  <si>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</si>
  <si>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</si>
  <si>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</si>
  <si>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</si>
  <si>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</si>
  <si>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</si>
  <si>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</si>
  <si>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</si>
  <si>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</si>
  <si>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</si>
  <si>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</si>
  <si>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</si>
  <si>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</si>
  <si>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</si>
  <si>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</si>
  <si>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</si>
  <si>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</si>
  <si>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</si>
  <si>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</si>
  <si>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</si>
  <si>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</si>
  <si>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</si>
  <si>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</si>
  <si>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</si>
  <si>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</si>
  <si>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</si>
  <si>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</si>
  <si>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</si>
  <si>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</si>
  <si>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</si>
  <si>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</si>
  <si>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</si>
  <si>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</si>
  <si>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</si>
  <si>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</si>
  <si>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</si>
  <si>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</si>
  <si>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</si>
  <si>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</si>
  <si>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</si>
  <si>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</si>
  <si>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</si>
  <si>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</si>
  <si>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</si>
  <si>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</si>
  <si>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</si>
  <si>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</si>
  <si>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</si>
  <si>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</si>
  <si>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</si>
  <si>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</si>
  <si>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</si>
  <si>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</si>
  <si>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</si>
  <si>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</si>
  <si>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</si>
  <si>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</si>
  <si>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</si>
  <si>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</si>
  <si>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</si>
  <si>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</si>
  <si>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</si>
  <si>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</si>
  <si>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</si>
  <si>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</si>
  <si>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</si>
  <si>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</si>
  <si>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</si>
  <si>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</si>
  <si>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</si>
  <si>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</si>
  <si>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</si>
  <si>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</si>
  <si>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</si>
  <si>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</si>
  <si>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</si>
  <si>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</si>
  <si>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</si>
  <si>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</si>
  <si>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</si>
  <si>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</si>
  <si>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</si>
  <si>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</si>
  <si>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</si>
  <si>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</si>
  <si>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</si>
  <si>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</si>
  <si>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</si>
  <si>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</si>
  <si>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</si>
  <si>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</si>
  <si>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</si>
  <si>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</si>
  <si>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</si>
  <si>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</si>
  <si>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</si>
  <si>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</si>
  <si>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</si>
  <si>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</si>
  <si>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</si>
  <si>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</si>
  <si>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</si>
  <si>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</si>
  <si>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</si>
  <si>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</si>
  <si>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</si>
  <si>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</si>
  <si>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</si>
  <si>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</si>
  <si>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</si>
  <si>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</si>
  <si>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</si>
  <si>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</si>
  <si>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</si>
  <si>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</si>
  <si>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</si>
  <si>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</si>
  <si>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</si>
  <si>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</si>
  <si>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</si>
  <si>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</si>
  <si>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</si>
  <si>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</si>
  <si>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</si>
  <si>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</si>
  <si>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</si>
  <si>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</si>
  <si>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</si>
  <si>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</si>
  <si>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</si>
  <si>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</si>
  <si>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</si>
  <si>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</si>
  <si>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</si>
  <si>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</si>
  <si>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</si>
  <si>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</si>
  <si>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</si>
  <si>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</si>
  <si>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</si>
  <si>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</si>
  <si>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</si>
  <si>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</si>
  <si>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</si>
  <si>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</si>
  <si>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</si>
  <si>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</si>
  <si>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</si>
  <si>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</si>
  <si>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</si>
  <si>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</si>
  <si>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</si>
  <si>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</si>
  <si>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</si>
  <si>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</si>
  <si>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</si>
  <si>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</si>
  <si>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</si>
  <si>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</si>
  <si>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</si>
  <si>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</si>
  <si>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</si>
  <si>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</si>
  <si>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</si>
  <si>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</si>
  <si>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</si>
  <si>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</si>
  <si>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</si>
  <si>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</si>
  <si>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</si>
  <si>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</si>
  <si>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</si>
  <si>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</si>
  <si>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</si>
  <si>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</si>
  <si>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</si>
  <si>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</si>
  <si>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</si>
  <si>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</si>
  <si>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</si>
  <si>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</si>
  <si>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</si>
  <si>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</si>
  <si>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</si>
  <si>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</si>
  <si>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</si>
  <si>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</si>
  <si>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</si>
  <si>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</si>
  <si>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</si>
  <si>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</si>
  <si>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</si>
  <si>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</si>
  <si>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</si>
  <si>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</si>
  <si>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</si>
  <si>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</si>
  <si>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</si>
  <si>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</si>
  <si>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</si>
  <si>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</si>
  <si>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</si>
  <si>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</si>
  <si>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</si>
  <si>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</si>
  <si>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</si>
  <si>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</si>
  <si>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</si>
  <si>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</si>
  <si>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</si>
  <si>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</si>
  <si>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</si>
  <si>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</si>
  <si>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</si>
  <si>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</si>
  <si>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</si>
  <si>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</si>
  <si>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</si>
  <si>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</si>
  <si>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</si>
  <si>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</si>
  <si>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</si>
  <si>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</si>
  <si>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</si>
  <si>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</si>
  <si>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</si>
  <si>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</si>
  <si>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</si>
  <si>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</si>
  <si>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</si>
  <si>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</si>
  <si>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</si>
  <si>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</si>
  <si>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</si>
  <si>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</si>
  <si>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</si>
  <si>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</si>
  <si>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</si>
  <si>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</si>
  <si>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</si>
  <si>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</si>
  <si>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</si>
  <si>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</si>
  <si>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</si>
  <si>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</si>
  <si>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</si>
  <si>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</si>
  <si>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</si>
  <si>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</si>
  <si>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</si>
  <si>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</si>
  <si>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</si>
  <si>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</si>
  <si>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</si>
  <si>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</si>
  <si>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</si>
  <si>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</si>
  <si>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</si>
  <si>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</si>
  <si>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</si>
  <si>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</si>
  <si>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</si>
  <si>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</si>
  <si>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</si>
  <si>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</si>
  <si>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</si>
  <si>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</si>
  <si>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</si>
  <si>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</si>
  <si>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</si>
  <si>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</si>
  <si>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</si>
  <si>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</si>
  <si>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</si>
  <si>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</si>
  <si>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</si>
  <si>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</si>
  <si>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</si>
  <si>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</si>
  <si>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</si>
  <si>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</si>
  <si>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</si>
  <si>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</si>
  <si>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</si>
  <si>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</si>
  <si>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</si>
  <si>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</si>
  <si>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</si>
  <si>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</si>
  <si>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</si>
  <si>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</si>
  <si>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</si>
  <si>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</si>
  <si>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</si>
  <si>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</si>
  <si>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</si>
  <si>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</si>
  <si>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</si>
  <si>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</si>
  <si>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</si>
  <si>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</si>
  <si>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</si>
  <si>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</si>
  <si>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</si>
  <si>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</si>
  <si>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</si>
  <si>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</si>
  <si>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</si>
  <si>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</si>
  <si>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</si>
  <si>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</si>
  <si>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</si>
  <si>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</si>
  <si>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</si>
  <si>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</si>
  <si>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</si>
  <si>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</si>
  <si>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</si>
  <si>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</si>
  <si>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</si>
  <si>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</si>
  <si>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</si>
  <si>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</si>
  <si>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</si>
  <si>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</si>
  <si>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</si>
  <si>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</si>
  <si>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</si>
  <si>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</si>
  <si>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</si>
  <si>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</si>
  <si>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</si>
  <si>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</si>
  <si>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</si>
  <si>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</si>
  <si>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</si>
  <si>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</si>
  <si>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</si>
  <si>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</si>
  <si>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</si>
  <si>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</si>
  <si>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</si>
  <si>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</si>
  <si>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</si>
  <si>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</si>
  <si>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</si>
  <si>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</si>
  <si>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</si>
  <si>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</si>
  <si>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</si>
  <si>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</si>
  <si>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</si>
  <si>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</si>
  <si>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</si>
  <si>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</si>
  <si>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</si>
  <si>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</si>
  <si>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</si>
  <si>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</si>
  <si>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</si>
  <si>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</si>
  <si>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</si>
  <si>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</si>
  <si>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</si>
  <si>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</si>
  <si>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</si>
  <si>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</si>
  <si>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</si>
  <si>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</si>
  <si>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</si>
  <si>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</si>
  <si>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</si>
  <si>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</si>
  <si>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</si>
  <si>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</si>
  <si>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</si>
  <si>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</si>
  <si>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</si>
  <si>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</si>
  <si>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</si>
  <si>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</si>
  <si>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</si>
  <si>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</si>
  <si>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</si>
  <si>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</si>
  <si>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</si>
  <si>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</si>
  <si>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</si>
  <si>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</si>
  <si>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</si>
  <si>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</si>
  <si>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</si>
  <si>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</si>
  <si>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</si>
  <si>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</si>
  <si>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</si>
  <si>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</si>
  <si>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</si>
  <si>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</si>
  <si>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</si>
  <si>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</si>
  <si>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</si>
  <si>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</si>
  <si>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</si>
  <si>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</si>
  <si>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</si>
  <si>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</si>
  <si>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</si>
  <si>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</si>
  <si>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</si>
  <si>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</si>
  <si>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</si>
  <si>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</si>
  <si>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</si>
  <si>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</si>
  <si>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</si>
  <si>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</si>
  <si>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</si>
  <si>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</si>
  <si>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</si>
  <si>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</si>
  <si>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</si>
  <si>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</si>
  <si>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</si>
  <si>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</si>
  <si>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</si>
  <si>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</si>
  <si>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</si>
  <si>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</si>
  <si>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</si>
  <si>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</si>
  <si>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</si>
  <si>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</si>
  <si>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</si>
  <si>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</si>
  <si>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</si>
  <si>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</si>
  <si>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</si>
  <si>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</si>
  <si>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</si>
  <si>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</si>
  <si>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</si>
  <si>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</si>
  <si>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</si>
  <si>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</si>
  <si>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</si>
  <si>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</si>
  <si>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</si>
  <si>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</si>
  <si>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</si>
  <si>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</si>
  <si>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</si>
  <si>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</si>
  <si>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</si>
  <si>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</si>
  <si>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</si>
  <si>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</si>
  <si>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</si>
  <si>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</si>
  <si>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</si>
  <si>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</si>
  <si>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</si>
  <si>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</si>
  <si>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</si>
  <si>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</si>
  <si>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</si>
  <si>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</si>
  <si>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</si>
  <si>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</si>
  <si>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</si>
  <si>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</si>
  <si>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</si>
  <si>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</si>
  <si>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</si>
  <si>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</si>
  <si>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</si>
  <si>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</si>
  <si>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</si>
  <si>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</si>
  <si>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</si>
  <si>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</si>
  <si>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</si>
  <si>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</si>
  <si>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</si>
  <si>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</si>
  <si>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</si>
  <si>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</si>
  <si>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</si>
  <si>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</si>
  <si>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</si>
  <si>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</si>
  <si>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</si>
  <si>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</si>
  <si>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</si>
  <si>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</si>
  <si>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</si>
  <si>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</si>
  <si>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</si>
  <si>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</si>
  <si>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</si>
  <si>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</si>
  <si>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</si>
  <si>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</si>
  <si>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</si>
  <si>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</si>
  <si>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</si>
  <si>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</si>
  <si>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</si>
  <si>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</si>
  <si>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</si>
  <si>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</si>
  <si>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</si>
  <si>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</si>
  <si>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</si>
  <si>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</si>
  <si>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</si>
  <si>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</si>
  <si>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</si>
  <si>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</si>
  <si>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</si>
  <si>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</si>
  <si>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</si>
  <si>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</si>
  <si>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</si>
  <si>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</si>
  <si>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</si>
  <si>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</si>
  <si>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</si>
  <si>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</si>
  <si>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</si>
  <si>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</si>
  <si>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</si>
  <si>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</si>
  <si>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</si>
  <si>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</si>
  <si>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</si>
  <si>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</si>
  <si>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</si>
  <si>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</si>
  <si>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</si>
  <si>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</si>
  <si>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</si>
  <si>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</si>
  <si>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</si>
  <si>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</si>
  <si>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</si>
  <si>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</si>
  <si>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</si>
  <si>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</si>
  <si>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</si>
  <si>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</si>
  <si>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</si>
  <si>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</si>
  <si>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</si>
  <si>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</si>
  <si>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</si>
  <si>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</si>
  <si>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</si>
  <si>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</si>
  <si>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</si>
  <si>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</si>
  <si>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</si>
  <si>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</si>
  <si>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</si>
  <si>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</si>
  <si>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</si>
  <si>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</si>
  <si>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</si>
  <si>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</si>
  <si>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</si>
  <si>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</si>
  <si>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</si>
  <si>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</si>
  <si>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</si>
  <si>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</si>
  <si>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</si>
  <si>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</si>
  <si>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</si>
  <si>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</si>
  <si>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</si>
  <si>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</si>
  <si>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</si>
  <si>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</si>
  <si>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</si>
  <si>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</si>
  <si>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</si>
  <si>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</si>
  <si>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</si>
  <si>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</si>
  <si>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</si>
  <si>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</si>
  <si>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</si>
  <si>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</si>
  <si>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</si>
  <si>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</si>
  <si>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</si>
  <si>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</si>
  <si>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</si>
  <si>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</si>
  <si>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</si>
  <si>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</si>
  <si>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</si>
  <si>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</si>
  <si>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</si>
  <si>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</si>
  <si>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</si>
  <si>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</si>
  <si>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</si>
  <si>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</si>
  <si>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</si>
  <si>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</si>
  <si>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</si>
  <si>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</si>
  <si>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</si>
  <si>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</si>
  <si>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</si>
  <si>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</si>
  <si>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</si>
  <si>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</si>
  <si>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</si>
  <si>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</si>
  <si>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</si>
  <si>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</si>
  <si>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</si>
  <si>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</si>
  <si>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</si>
  <si>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</si>
  <si>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</si>
  <si>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</si>
  <si>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</si>
  <si>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</si>
  <si>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</si>
  <si>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</si>
  <si>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</si>
  <si>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</si>
  <si>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</si>
  <si>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</si>
  <si>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</si>
  <si>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</si>
  <si>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</si>
  <si>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</si>
  <si>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</si>
  <si>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</si>
  <si>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</si>
  <si>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</si>
  <si>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</si>
  <si>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</si>
  <si>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</si>
  <si>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</si>
  <si>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</si>
  <si>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</si>
  <si>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</si>
  <si>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</si>
  <si>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</si>
  <si>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</si>
  <si>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</si>
  <si>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</si>
  <si>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</si>
  <si>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</si>
  <si>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</si>
  <si>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</si>
  <si>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</si>
  <si>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</si>
  <si>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</si>
  <si>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</si>
  <si>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</si>
  <si>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</si>
  <si>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</si>
  <si>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</si>
  <si>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</si>
  <si>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</si>
  <si>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</si>
  <si>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</si>
  <si>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</si>
  <si>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</si>
  <si>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</si>
  <si>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</si>
  <si>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</si>
  <si>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</si>
  <si>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</si>
  <si>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</si>
  <si>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</si>
  <si>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</si>
  <si>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</si>
  <si>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</si>
  <si>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</si>
  <si>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</si>
  <si>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</si>
  <si>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</si>
  <si>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</si>
  <si>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</si>
  <si>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</si>
  <si>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</si>
  <si>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</si>
  <si>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</si>
  <si>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</si>
  <si>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</si>
  <si>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</si>
  <si>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</si>
  <si>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</si>
  <si>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</si>
  <si>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</si>
  <si>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</si>
  <si>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</si>
  <si>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</si>
  <si>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</si>
  <si>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</si>
  <si>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</si>
  <si>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</si>
  <si>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</si>
  <si>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</si>
  <si>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</si>
  <si>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</si>
  <si>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</si>
  <si>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</si>
  <si>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</si>
  <si>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</si>
  <si>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</si>
  <si>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</si>
  <si>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</si>
  <si>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</si>
  <si>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</si>
  <si>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</si>
  <si>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</si>
  <si>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</si>
  <si>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</si>
  <si>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</si>
  <si>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</si>
  <si>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</si>
  <si>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</si>
  <si>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</si>
  <si>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</si>
  <si>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</si>
  <si>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</si>
  <si>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</si>
  <si>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</si>
  <si>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</si>
  <si>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</si>
  <si>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</si>
  <si>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</si>
  <si>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</si>
  <si>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</si>
  <si>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</si>
  <si>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</si>
  <si>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</si>
  <si>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</si>
  <si>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</si>
  <si>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</si>
  <si>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</si>
  <si>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</si>
  <si>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</si>
  <si>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</si>
  <si>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</si>
  <si>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</si>
  <si>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</si>
  <si>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</si>
  <si>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</si>
  <si>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</si>
  <si>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</si>
  <si>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</si>
  <si>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</si>
  <si>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</si>
  <si>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</si>
  <si>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</si>
  <si>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</si>
  <si>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</si>
  <si>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</si>
  <si>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</si>
  <si>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</si>
  <si>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</si>
  <si>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</si>
  <si>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</si>
  <si>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</si>
  <si>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</si>
  <si>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</si>
  <si>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</si>
  <si>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</si>
  <si>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</si>
  <si>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</si>
  <si>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</si>
  <si>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</si>
  <si>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</si>
  <si>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</si>
  <si>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</si>
  <si>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</si>
  <si>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</si>
  <si>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</si>
  <si>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</si>
  <si>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</si>
  <si>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</si>
  <si>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</si>
  <si>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</si>
  <si>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</si>
  <si>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</si>
  <si>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</si>
  <si>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</si>
  <si>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</si>
  <si>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</si>
  <si>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</si>
  <si>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</si>
  <si>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</si>
  <si>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</si>
  <si>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</si>
  <si>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</si>
  <si>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</si>
  <si>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</si>
  <si>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</si>
  <si>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</si>
  <si>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</si>
  <si>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</si>
  <si>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</si>
  <si>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</si>
  <si>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</si>
  <si>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</si>
  <si>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</si>
  <si>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</si>
  <si>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</si>
  <si>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</si>
  <si>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</si>
  <si>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</si>
  <si>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</si>
  <si>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</si>
  <si>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</si>
  <si>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</si>
  <si>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</si>
  <si>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</si>
  <si>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</si>
  <si>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</si>
  <si>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</si>
  <si>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</si>
  <si>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</si>
  <si>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</si>
  <si>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</si>
  <si>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</si>
  <si>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</si>
  <si>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</si>
  <si>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</si>
  <si>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</si>
  <si>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</si>
  <si>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</si>
  <si>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</si>
  <si>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</si>
  <si>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</si>
  <si>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</si>
  <si>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</si>
  <si>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</si>
  <si>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</si>
  <si>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</si>
  <si>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</si>
  <si>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</si>
  <si>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</si>
  <si>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</si>
  <si>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</si>
  <si>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</si>
  <si>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</si>
  <si>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</si>
  <si>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</si>
  <si>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</si>
  <si>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</si>
  <si>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</si>
  <si>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</si>
  <si>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</si>
  <si>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</si>
  <si>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</si>
  <si>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</si>
  <si>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</si>
  <si>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</si>
  <si>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</si>
  <si>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</si>
  <si>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</si>
  <si>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</si>
  <si>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</si>
  <si>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</si>
  <si>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</si>
  <si>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</si>
  <si>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</si>
  <si>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</si>
  <si>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</si>
  <si>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</si>
  <si>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</si>
  <si>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</si>
  <si>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</si>
  <si>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</si>
  <si>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</si>
  <si>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</si>
  <si>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</si>
  <si>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</si>
  <si>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</si>
  <si>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</si>
  <si>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</si>
  <si>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</si>
  <si>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</si>
  <si>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</si>
  <si>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</si>
  <si>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</si>
  <si>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</si>
  <si>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</si>
  <si>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</si>
  <si>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</si>
  <si>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</si>
  <si>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</si>
  <si>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</si>
  <si>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</si>
  <si>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</si>
  <si>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</si>
  <si>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</si>
  <si>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</si>
  <si>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</si>
  <si>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</si>
  <si>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</si>
  <si>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</si>
  <si>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</si>
  <si>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</si>
  <si>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</si>
  <si>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</si>
  <si>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</si>
  <si>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</si>
  <si>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</si>
  <si>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</si>
  <si>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</si>
  <si>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</si>
  <si>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</si>
  <si>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</si>
  <si>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</si>
  <si>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</si>
  <si>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</si>
  <si>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</si>
  <si>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</si>
  <si>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</si>
  <si>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</si>
  <si>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</si>
  <si>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</si>
  <si>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</si>
  <si>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</si>
  <si>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</si>
  <si>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</si>
  <si>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</si>
  <si>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</si>
  <si>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</si>
  <si>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</si>
  <si>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</si>
  <si>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</si>
  <si>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</si>
  <si>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</si>
  <si>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</si>
  <si>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</si>
  <si>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</si>
  <si>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</si>
  <si>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</si>
  <si>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</si>
  <si>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</si>
  <si>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</si>
  <si>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</si>
  <si>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</si>
  <si>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</si>
  <si>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</si>
  <si>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</si>
  <si>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</si>
  <si>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</si>
  <si>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</si>
  <si>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</si>
  <si>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</si>
  <si>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</si>
  <si>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</si>
  <si>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</si>
  <si>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</si>
  <si>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</si>
  <si>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</si>
  <si>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</si>
  <si>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</si>
  <si>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</si>
  <si>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</si>
  <si>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</si>
  <si>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</si>
  <si>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</si>
  <si>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</si>
  <si>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</si>
  <si>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</si>
  <si>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</si>
  <si>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</si>
  <si>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</si>
  <si>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</si>
  <si>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</si>
  <si>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</si>
  <si>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</si>
  <si>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</si>
  <si>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</si>
  <si>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</si>
  <si>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</si>
  <si>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</si>
  <si>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</si>
  <si>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</si>
  <si>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</si>
  <si>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</si>
  <si>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</si>
  <si>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</si>
  <si>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</si>
  <si>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</si>
  <si>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</si>
  <si>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</si>
  <si>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</si>
  <si>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</si>
  <si>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</si>
  <si>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</si>
  <si>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</si>
  <si>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</si>
  <si>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</si>
  <si>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</si>
  <si>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</si>
  <si>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</si>
  <si>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</si>
  <si>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</si>
  <si>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</si>
  <si>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</si>
  <si>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</si>
  <si>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</si>
  <si>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</si>
  <si>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</si>
  <si>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</si>
  <si>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</si>
  <si>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</si>
  <si>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</si>
  <si>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</si>
  <si>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</si>
  <si>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</si>
  <si>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</si>
  <si>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</si>
  <si>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</si>
  <si>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</si>
  <si>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</si>
  <si>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</si>
  <si>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</si>
  <si>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</si>
  <si>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</si>
  <si>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</si>
  <si>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</si>
  <si>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</si>
  <si>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</si>
  <si>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</si>
  <si>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</si>
  <si>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</si>
  <si>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</si>
  <si>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</si>
  <si>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</si>
  <si>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</si>
  <si>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</si>
  <si>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</si>
  <si>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</si>
  <si>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</si>
  <si>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</si>
  <si>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</si>
  <si>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</si>
  <si>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</si>
  <si>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</si>
  <si>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</si>
  <si>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</si>
  <si>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</si>
  <si>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</si>
  <si>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</si>
  <si>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</si>
  <si>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</si>
  <si>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</si>
  <si>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</si>
  <si>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</si>
  <si>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</si>
  <si>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</si>
  <si>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</si>
  <si>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</si>
  <si>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</si>
  <si>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</si>
  <si>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</si>
  <si>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</si>
  <si>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</si>
  <si>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</si>
  <si>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</si>
  <si>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</si>
  <si>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</si>
  <si>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</si>
  <si>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</si>
  <si>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</si>
  <si>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</si>
  <si>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</si>
  <si>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</si>
  <si>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</si>
  <si>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</si>
  <si>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</si>
  <si>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</si>
  <si>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</si>
  <si>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</si>
  <si>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</si>
  <si>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</si>
  <si>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</si>
  <si>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</si>
  <si>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</si>
  <si>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</si>
  <si>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</si>
  <si>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</si>
  <si>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</si>
  <si>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</si>
  <si>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</si>
  <si>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</si>
  <si>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</si>
  <si>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</si>
  <si>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</si>
  <si>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</si>
  <si>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</si>
  <si>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</si>
  <si>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</si>
  <si>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</si>
  <si>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</si>
  <si>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</si>
  <si>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</si>
  <si>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</si>
  <si>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</si>
  <si>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</si>
  <si>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</si>
  <si>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</si>
  <si>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</si>
  <si>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</si>
  <si>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</si>
  <si>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</si>
  <si>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</si>
  <si>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</si>
  <si>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</si>
  <si>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</si>
  <si>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</si>
  <si>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</si>
  <si>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</si>
  <si>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</si>
  <si>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</si>
  <si>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</si>
  <si>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</si>
  <si>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</si>
  <si>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</si>
  <si>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</si>
  <si>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</si>
  <si>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</si>
  <si>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</si>
  <si>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</si>
  <si>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</si>
  <si>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</si>
  <si>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</si>
  <si>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</si>
  <si>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</si>
  <si>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</si>
  <si>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</si>
  <si>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</si>
  <si>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</si>
  <si>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</si>
  <si>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</si>
  <si>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</si>
  <si>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</si>
  <si>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</si>
  <si>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</si>
  <si>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</si>
  <si>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</si>
  <si>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</si>
  <si>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</si>
  <si>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</si>
  <si>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</si>
  <si>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</si>
  <si>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</si>
  <si>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</si>
  <si>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</si>
  <si>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</si>
  <si>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</si>
  <si>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</si>
  <si>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</si>
  <si>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</si>
  <si>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</si>
  <si>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</si>
  <si>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</si>
  <si>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</si>
  <si>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</si>
  <si>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</si>
  <si>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</si>
  <si>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</si>
  <si>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</si>
  <si>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</si>
  <si>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</si>
  <si>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</si>
  <si>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</si>
  <si>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</si>
  <si>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</si>
  <si>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</si>
  <si>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</si>
  <si>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</si>
  <si>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</si>
  <si>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</si>
  <si>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</si>
  <si>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</si>
  <si>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</si>
  <si>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</si>
  <si>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</si>
  <si>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</si>
  <si>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</si>
  <si>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</si>
  <si>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</si>
  <si>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</si>
  <si>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</si>
  <si>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</si>
  <si>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</si>
  <si>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</si>
  <si>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</si>
  <si>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</si>
  <si>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</si>
  <si>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</si>
  <si>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</si>
  <si>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</si>
  <si>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</si>
  <si>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</si>
  <si>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</si>
  <si>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</si>
  <si>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</si>
  <si>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</si>
  <si>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</si>
  <si>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</si>
  <si>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</si>
  <si>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</si>
  <si>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</si>
  <si>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</si>
  <si>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</si>
  <si>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</si>
  <si>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</si>
  <si>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</si>
  <si>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</si>
  <si>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</si>
  <si>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</si>
  <si>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</si>
  <si>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</si>
  <si>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</si>
  <si>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</si>
  <si>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</si>
  <si>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</si>
  <si>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</si>
  <si>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</si>
  <si>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</si>
  <si>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</si>
  <si>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</si>
  <si>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</si>
  <si>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</si>
  <si>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</si>
  <si>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</si>
  <si>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</si>
  <si>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</si>
  <si>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</si>
  <si>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</si>
  <si>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</si>
  <si>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</si>
  <si>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</si>
  <si>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</si>
  <si>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</si>
  <si>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</si>
  <si>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</si>
  <si>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</si>
  <si>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</si>
  <si>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</si>
  <si>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</si>
  <si>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</si>
  <si>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</si>
  <si>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</si>
  <si>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</si>
  <si>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</si>
  <si>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</si>
  <si>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</si>
  <si>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</si>
  <si>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</si>
  <si>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</si>
  <si>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</si>
  <si>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</si>
  <si>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</si>
  <si>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</si>
  <si>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</si>
  <si>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</si>
  <si>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</si>
  <si>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</si>
  <si>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</si>
  <si>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</si>
  <si>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</si>
  <si>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</si>
  <si>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</si>
  <si>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</si>
  <si>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</si>
  <si>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</si>
  <si>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</si>
  <si>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</si>
  <si>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</si>
  <si>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</si>
  <si>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</si>
  <si>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</si>
  <si>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</si>
  <si>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</si>
  <si>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</si>
  <si>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</si>
  <si>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</si>
  <si>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</si>
  <si>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</si>
  <si>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</si>
  <si>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</si>
  <si>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</si>
  <si>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</si>
  <si>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</si>
  <si>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</si>
  <si>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</si>
  <si>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</si>
  <si>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</si>
  <si>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</si>
  <si>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</si>
  <si>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</si>
  <si>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</si>
  <si>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</si>
  <si>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</si>
  <si>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</si>
  <si>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</si>
  <si>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</si>
  <si>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</si>
  <si>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</si>
  <si>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</si>
  <si>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</si>
  <si>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</si>
  <si>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</si>
  <si>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</si>
  <si>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</si>
  <si>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</si>
  <si>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</si>
  <si>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</si>
  <si>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</si>
  <si>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</si>
  <si>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</si>
  <si>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</si>
  <si>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</si>
  <si>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</si>
  <si>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</si>
  <si>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</si>
  <si>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</si>
  <si>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</si>
  <si>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</si>
  <si>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</si>
  <si>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</si>
  <si>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</si>
  <si>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</si>
  <si>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</si>
  <si>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</si>
  <si>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</si>
  <si>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</si>
  <si>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</si>
  <si>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</si>
  <si>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</si>
  <si>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</si>
  <si>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</si>
  <si>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</si>
  <si>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</si>
  <si>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</si>
  <si>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</si>
  <si>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</si>
  <si>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</si>
  <si>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</si>
  <si>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</si>
  <si>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</si>
  <si>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</si>
  <si>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</si>
  <si>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</si>
  <si>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</si>
  <si>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</si>
  <si>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</si>
  <si>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</si>
  <si>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</si>
  <si>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</si>
  <si>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</si>
  <si>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</si>
  <si>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</si>
  <si>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</si>
  <si>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</si>
  <si>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</si>
  <si>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</si>
  <si>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</si>
  <si>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</si>
  <si>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</si>
  <si>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</si>
  <si>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</si>
  <si>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</si>
  <si>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</si>
  <si>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</si>
  <si>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</si>
  <si>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</si>
  <si>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</si>
  <si>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</si>
  <si>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</si>
  <si>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</si>
  <si>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</si>
  <si>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</si>
  <si>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</si>
  <si>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</si>
  <si>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</si>
  <si>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</si>
  <si>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</si>
  <si>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</si>
  <si>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</si>
  <si>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</si>
  <si>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</si>
  <si>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</si>
  <si>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</si>
  <si>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</si>
  <si>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</si>
  <si>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</si>
  <si>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</si>
  <si>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</si>
  <si>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</si>
  <si>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</si>
  <si>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</si>
  <si>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</si>
  <si>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</si>
  <si>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</si>
  <si>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</si>
  <si>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</si>
  <si>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</si>
  <si>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</si>
  <si>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</si>
  <si>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</si>
  <si>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</si>
  <si>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</si>
  <si>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</si>
  <si>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</si>
  <si>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</si>
  <si>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</si>
  <si>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</si>
  <si>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</si>
  <si>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</si>
  <si>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</si>
  <si>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</si>
  <si>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</si>
  <si>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</si>
  <si>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</si>
  <si>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</si>
  <si>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</si>
  <si>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</si>
  <si>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</si>
  <si>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</si>
  <si>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</si>
  <si>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</si>
  <si>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</si>
  <si>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</si>
  <si>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</si>
  <si>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</si>
  <si>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</si>
  <si>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</si>
  <si>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</si>
  <si>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</si>
  <si>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</si>
  <si>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</si>
  <si>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</si>
  <si>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</si>
  <si>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</si>
  <si>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</si>
  <si>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</si>
  <si>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</si>
  <si>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</si>
  <si>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</si>
  <si>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</si>
  <si>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</si>
  <si>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</si>
  <si>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</si>
  <si>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</si>
  <si>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</si>
  <si>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</si>
  <si>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</si>
  <si>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</si>
  <si>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</si>
  <si>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</si>
  <si>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</si>
  <si>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</si>
  <si>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</si>
  <si>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</si>
  <si>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</si>
  <si>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</si>
  <si>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</si>
  <si>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</si>
  <si>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</si>
  <si>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</si>
  <si>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</si>
  <si>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</si>
  <si>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</si>
  <si>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</si>
  <si>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</si>
  <si>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</si>
  <si>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</si>
  <si>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</si>
  <si>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</si>
  <si>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</si>
  <si>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</si>
  <si>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</si>
  <si>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</si>
  <si>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</si>
  <si>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</si>
  <si>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</si>
  <si>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</si>
  <si>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</si>
  <si>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</si>
  <si>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</si>
  <si>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</si>
  <si>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</si>
  <si>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</si>
  <si>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</si>
  <si>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</si>
  <si>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</si>
  <si>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</si>
  <si>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</si>
  <si>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</si>
  <si>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</si>
  <si>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</si>
  <si>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</si>
  <si>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</si>
  <si>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</si>
  <si>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</si>
  <si>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</si>
  <si>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</si>
  <si>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</si>
  <si>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</si>
  <si>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</si>
  <si>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</si>
  <si>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</si>
  <si>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</si>
  <si>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</si>
  <si>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</si>
  <si>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</si>
  <si>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</si>
  <si>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</si>
  <si>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</si>
  <si>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</si>
  <si>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</si>
  <si>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</si>
  <si>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</si>
  <si>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</si>
  <si>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</si>
  <si>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</si>
  <si>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</si>
  <si>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</si>
  <si>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</si>
  <si>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</si>
  <si>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</si>
  <si>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</si>
  <si>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</si>
  <si>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</si>
  <si>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</si>
  <si>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</si>
  <si>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</si>
  <si>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</si>
  <si>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</si>
  <si>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</si>
  <si>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</si>
  <si>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</si>
  <si>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</si>
  <si>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</si>
  <si>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</si>
  <si>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</si>
  <si>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</si>
  <si>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</si>
  <si>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</si>
  <si>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</si>
  <si>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</si>
  <si>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</si>
  <si>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</si>
  <si>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</si>
  <si>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</si>
  <si>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</si>
  <si>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</si>
  <si>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</si>
  <si>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</si>
  <si>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</si>
  <si>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</si>
  <si>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</si>
  <si>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</si>
  <si>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</si>
  <si>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</si>
  <si>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</si>
  <si>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</si>
  <si>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</si>
  <si>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</si>
  <si>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</si>
  <si>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</si>
  <si>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</si>
  <si>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</si>
  <si>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</si>
  <si>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</si>
  <si>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</si>
  <si>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</si>
  <si>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</si>
  <si>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</si>
  <si>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</si>
  <si>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</si>
  <si>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</si>
  <si>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</si>
  <si>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</si>
  <si>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</si>
  <si>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</si>
  <si>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</si>
  <si>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</si>
  <si>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</si>
  <si>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</si>
  <si>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</si>
  <si>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</si>
  <si>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</si>
  <si>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</si>
  <si>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</si>
  <si>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</si>
  <si>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</si>
  <si>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</si>
  <si>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</si>
  <si>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</si>
  <si>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</si>
  <si>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</si>
  <si>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</si>
  <si>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</si>
  <si>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</si>
  <si>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</si>
  <si>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</si>
  <si>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</si>
  <si>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</si>
  <si>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</si>
  <si>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</si>
  <si>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</si>
  <si>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</si>
  <si>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</si>
  <si>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</si>
  <si>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</si>
  <si>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</si>
  <si>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</si>
  <si>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</si>
  <si>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</si>
  <si>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</si>
  <si>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</si>
  <si>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</si>
  <si>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</si>
  <si>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</si>
  <si>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</si>
  <si>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</si>
  <si>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</si>
  <si>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</si>
  <si>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</si>
  <si>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</si>
  <si>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</si>
  <si>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</si>
  <si>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</si>
  <si>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</si>
  <si>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</si>
  <si>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</si>
  <si>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</si>
  <si>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</si>
  <si>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</si>
  <si>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</si>
  <si>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</si>
  <si>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</si>
  <si>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</si>
  <si>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</si>
  <si>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</si>
  <si>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</si>
  <si>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</si>
  <si>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</si>
  <si>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</si>
  <si>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</si>
  <si>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</si>
  <si>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</si>
  <si>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</si>
  <si>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</si>
  <si>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</si>
  <si>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</si>
  <si>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</si>
  <si>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</si>
  <si>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</si>
  <si>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</si>
  <si>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</si>
  <si>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</si>
  <si>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</si>
  <si>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</si>
  <si>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</si>
  <si>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</si>
  <si>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</si>
  <si>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</si>
  <si>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</si>
  <si>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</si>
  <si>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</si>
  <si>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</si>
  <si>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</si>
  <si>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</si>
  <si>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</si>
  <si>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</si>
  <si>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</si>
  <si>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</si>
  <si>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</si>
  <si>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</si>
  <si>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</si>
  <si>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</si>
  <si>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</si>
  <si>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</si>
  <si>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</si>
  <si>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</si>
  <si>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</si>
  <si>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</si>
  <si>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</si>
  <si>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</si>
  <si>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</si>
  <si>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</si>
  <si>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</si>
  <si>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</si>
  <si>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</si>
  <si>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</si>
  <si>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</si>
  <si>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</si>
  <si>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</si>
  <si>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</si>
  <si>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</si>
  <si>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</si>
  <si>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</si>
  <si>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</si>
  <si>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</si>
  <si>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</si>
  <si>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</si>
  <si>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</si>
  <si>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</si>
  <si>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</si>
  <si>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</si>
  <si>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</si>
  <si>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</si>
  <si>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</si>
  <si>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</si>
  <si>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</si>
  <si>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</si>
  <si>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</si>
  <si>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</si>
  <si>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</si>
  <si>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</si>
  <si>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</si>
  <si>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</si>
  <si>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</si>
  <si>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</si>
  <si>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</si>
  <si>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</si>
  <si>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</si>
  <si>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</si>
  <si>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</si>
  <si>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</si>
  <si>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</si>
  <si>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</si>
  <si>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</si>
  <si>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</si>
  <si>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</si>
  <si>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</si>
  <si>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</si>
  <si>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</si>
  <si>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</si>
  <si>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</si>
  <si>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</si>
  <si>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</si>
  <si>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</si>
  <si>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</si>
  <si>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</si>
  <si>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</si>
  <si>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</si>
  <si>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</si>
  <si>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</si>
  <si>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</si>
  <si>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</si>
  <si>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</si>
  <si>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</si>
  <si>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</si>
  <si>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</si>
  <si>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</si>
  <si>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</si>
  <si>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</si>
  <si>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</si>
  <si>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</si>
  <si>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</si>
  <si>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</si>
  <si>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</si>
  <si>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</si>
  <si>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</si>
  <si>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</si>
  <si>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</si>
  <si>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</si>
  <si>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</si>
  <si>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</si>
  <si>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</si>
  <si>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</si>
  <si>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</si>
  <si>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</si>
  <si>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</si>
  <si>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</si>
  <si>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</si>
  <si>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</si>
  <si>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</si>
  <si>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</si>
  <si>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</si>
  <si>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</si>
  <si>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</si>
  <si>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</si>
  <si>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</si>
  <si>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</si>
  <si>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</si>
  <si>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</si>
  <si>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</si>
  <si>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</si>
  <si>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</si>
  <si>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</si>
  <si>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</si>
  <si>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</si>
  <si>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</si>
  <si>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</si>
  <si>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</si>
  <si>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</si>
  <si>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</si>
  <si>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</si>
  <si>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</si>
  <si>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</si>
  <si>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</si>
  <si>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</si>
  <si>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</si>
  <si>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</si>
  <si>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</si>
  <si>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</si>
  <si>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</si>
  <si>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</si>
  <si>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</si>
  <si>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</si>
  <si>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</si>
  <si>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</si>
  <si>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</si>
  <si>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</si>
  <si>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</si>
  <si>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</si>
  <si>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</si>
  <si>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</si>
  <si>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</si>
  <si>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</si>
  <si>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</si>
  <si>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</si>
  <si>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</si>
  <si>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</si>
  <si>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</si>
  <si>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</si>
  <si>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</si>
  <si>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</si>
  <si>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</si>
  <si>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</si>
  <si>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</si>
  <si>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</si>
  <si>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</si>
  <si>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</si>
  <si>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</si>
  <si>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</si>
  <si>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</si>
  <si>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</si>
  <si>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</si>
  <si>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</si>
  <si>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</si>
  <si>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</si>
  <si>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</si>
  <si>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</si>
  <si>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</si>
  <si>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</si>
  <si>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</si>
  <si>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</si>
  <si>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</si>
  <si>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</si>
  <si>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</si>
  <si>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</si>
  <si>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</si>
  <si>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</si>
  <si>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</si>
  <si>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</si>
  <si>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</si>
  <si>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</si>
  <si>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</si>
  <si>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</si>
  <si>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</si>
  <si>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</si>
  <si>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</si>
  <si>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</si>
  <si>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</si>
  <si>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</si>
  <si>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</si>
  <si>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</si>
  <si>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</si>
  <si>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</si>
  <si>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</si>
  <si>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</si>
  <si>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</si>
  <si>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</si>
  <si>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</si>
  <si>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</si>
  <si>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</si>
  <si>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</si>
  <si>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</si>
  <si>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</si>
  <si>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</si>
  <si>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</si>
  <si>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</si>
  <si>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</si>
  <si>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</si>
  <si>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</si>
  <si>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</si>
  <si>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</si>
  <si>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</si>
  <si>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</si>
  <si>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</si>
  <si>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</si>
  <si>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</si>
  <si>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</si>
  <si>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</si>
  <si>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</si>
  <si>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</si>
  <si>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</si>
  <si>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</si>
  <si>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</si>
  <si>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</si>
  <si>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</si>
  <si>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</si>
  <si>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</si>
  <si>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</si>
  <si>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</si>
  <si>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</si>
  <si>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</si>
  <si>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</si>
  <si>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</si>
  <si>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</si>
  <si>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</si>
  <si>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</si>
  <si>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</si>
  <si>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</si>
  <si>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</si>
  <si>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</si>
  <si>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</si>
  <si>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</si>
  <si>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</si>
  <si>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</si>
  <si>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</si>
  <si>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</si>
  <si>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</si>
  <si>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</si>
  <si>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</si>
  <si>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</si>
  <si>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</si>
  <si>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</si>
  <si>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</si>
  <si>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</si>
  <si>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</si>
  <si>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</si>
  <si>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</si>
  <si>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</si>
  <si>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</si>
  <si>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</si>
  <si>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</si>
  <si>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</si>
  <si>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</si>
  <si>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</si>
  <si>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</si>
  <si>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</si>
  <si>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</si>
  <si>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</si>
  <si>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</si>
  <si>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</si>
  <si>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</si>
  <si>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</si>
  <si>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</si>
  <si>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</si>
  <si>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</si>
  <si>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</si>
  <si>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</si>
  <si>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</si>
  <si>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</si>
  <si>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</si>
  <si>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</si>
  <si>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</si>
  <si>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</si>
  <si>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</si>
  <si>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</si>
  <si>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</si>
  <si>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</si>
  <si>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</si>
  <si>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</si>
  <si>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</si>
  <si>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</si>
  <si>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</si>
  <si>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</si>
  <si>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</si>
  <si>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</si>
  <si>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</si>
  <si>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</si>
  <si>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</si>
  <si>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</si>
  <si>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</si>
  <si>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</si>
  <si>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</si>
  <si>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</si>
  <si>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</si>
  <si>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</si>
  <si>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</si>
  <si>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</si>
  <si>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</si>
  <si>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</si>
  <si>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</si>
  <si>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</si>
  <si>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</si>
  <si>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</si>
  <si>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</si>
  <si>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</si>
  <si>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</si>
  <si>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</si>
  <si>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</si>
  <si>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</si>
  <si>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</si>
  <si>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</si>
  <si>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</si>
  <si>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</si>
  <si>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</si>
  <si>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</si>
  <si>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</si>
  <si>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</si>
  <si>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</si>
  <si>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</si>
  <si>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</si>
  <si>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</si>
  <si>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</si>
  <si>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</si>
  <si>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</si>
  <si>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</si>
  <si>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</si>
  <si>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</si>
  <si>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</si>
  <si>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</si>
  <si>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</si>
  <si>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</si>
  <si>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</si>
  <si>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</si>
  <si>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</si>
  <si>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</si>
  <si>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</si>
  <si>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</si>
  <si>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</si>
  <si>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</si>
  <si>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</si>
  <si>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</si>
  <si>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</si>
  <si>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</si>
  <si>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</si>
  <si>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</si>
  <si>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</si>
  <si>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</si>
  <si>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</si>
  <si>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</si>
  <si>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</si>
  <si>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</si>
  <si>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</si>
  <si>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</si>
  <si>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</si>
  <si>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</si>
  <si>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</si>
  <si>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</si>
  <si>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</si>
  <si>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</si>
  <si>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</si>
  <si>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</si>
  <si>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</si>
  <si>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</si>
  <si>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</si>
  <si>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</si>
  <si>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</si>
  <si>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</si>
  <si>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</si>
  <si>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</si>
  <si>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</si>
  <si>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</si>
  <si>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</si>
  <si>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</si>
  <si>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</si>
  <si>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</si>
  <si>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</si>
  <si>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</si>
  <si>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</si>
  <si>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</si>
  <si>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</si>
  <si>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</si>
  <si>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</si>
  <si>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</si>
  <si>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</si>
  <si>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</si>
  <si>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</si>
  <si>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</si>
  <si>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</si>
  <si>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</si>
  <si>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</si>
  <si>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</si>
  <si>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</si>
  <si>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</si>
  <si>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</si>
  <si>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</si>
  <si>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</si>
  <si>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</si>
  <si>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</si>
  <si>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</si>
  <si>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</si>
  <si>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</si>
  <si>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</si>
  <si>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</si>
  <si>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</si>
  <si>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</si>
  <si>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</si>
  <si>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</si>
  <si>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</si>
  <si>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</si>
  <si>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</si>
  <si>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</si>
  <si>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</si>
  <si>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</si>
  <si>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</si>
  <si>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</si>
  <si>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</si>
  <si>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</si>
  <si>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</si>
  <si>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</si>
  <si>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</si>
  <si>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</si>
  <si>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</si>
  <si>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</si>
  <si>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</si>
  <si>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</si>
  <si>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</si>
  <si>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</si>
  <si>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</si>
  <si>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</si>
  <si>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</si>
  <si>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</si>
  <si>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</si>
  <si>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</si>
  <si>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</si>
  <si>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</si>
  <si>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</si>
  <si>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</si>
  <si>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</si>
  <si>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</si>
  <si>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</si>
  <si>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</si>
  <si>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</si>
  <si>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</si>
  <si>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</si>
  <si>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</si>
  <si>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</si>
  <si>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</si>
  <si>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</si>
  <si>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</si>
  <si>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</si>
  <si>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</si>
  <si>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</si>
  <si>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</si>
  <si>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</si>
  <si>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</si>
  <si>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</si>
  <si>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</si>
  <si>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</si>
  <si>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</si>
  <si>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</si>
  <si>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</si>
  <si>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</si>
  <si>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</si>
  <si>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</si>
  <si>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</si>
  <si>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</si>
  <si>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</si>
  <si>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</si>
  <si>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</si>
  <si>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</si>
  <si>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</si>
  <si>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</si>
  <si>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</si>
  <si>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</si>
  <si>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</si>
  <si>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</si>
  <si>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</si>
  <si>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</si>
  <si>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</si>
  <si>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</si>
  <si>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</si>
  <si>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</si>
  <si>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</si>
  <si>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</si>
  <si>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</si>
  <si>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</si>
  <si>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</si>
  <si>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</si>
  <si>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</si>
  <si>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</si>
  <si>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</si>
  <si>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</si>
  <si>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</si>
  <si>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</si>
  <si>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</si>
  <si>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</si>
  <si>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</si>
  <si>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</si>
  <si>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</si>
  <si>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</si>
  <si>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</si>
  <si>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</si>
  <si>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</si>
  <si>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</si>
  <si>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</si>
  <si>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</si>
  <si>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</si>
  <si>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</si>
  <si>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</si>
  <si>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</si>
  <si>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</si>
  <si>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</si>
  <si>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</si>
  <si>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</si>
  <si>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</si>
  <si>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</si>
  <si>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</si>
  <si>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</si>
  <si>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</si>
  <si>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</si>
  <si>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</si>
  <si>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</si>
  <si>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</si>
  <si>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</si>
  <si>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</si>
  <si>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</si>
  <si>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</si>
  <si>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</si>
  <si>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</si>
  <si>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</si>
  <si>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</si>
  <si>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</si>
  <si>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</si>
  <si>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</si>
  <si>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</si>
  <si>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</si>
  <si>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</si>
  <si>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</si>
  <si>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</si>
  <si>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</si>
  <si>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</si>
  <si>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</si>
  <si>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</si>
  <si>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</si>
  <si>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</si>
  <si>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</si>
  <si>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</si>
  <si>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</si>
  <si>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</si>
  <si>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</si>
  <si>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</si>
  <si>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</si>
  <si>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</si>
  <si>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</si>
  <si>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</si>
  <si>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</si>
  <si>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</si>
  <si>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</si>
  <si>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</si>
  <si>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</si>
  <si>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</si>
  <si>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</si>
  <si>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</si>
  <si>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</si>
  <si>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</si>
  <si>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</si>
  <si>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</si>
  <si>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</si>
  <si>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</si>
  <si>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</si>
  <si>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</si>
  <si>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</si>
  <si>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</si>
  <si>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</si>
  <si>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</si>
  <si>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</si>
  <si>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</si>
  <si>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</si>
  <si>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</si>
  <si>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</si>
  <si>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</si>
  <si>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</si>
  <si>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</si>
  <si>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</si>
  <si>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</si>
  <si>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</si>
  <si>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</si>
  <si>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</si>
  <si>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</si>
  <si>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</si>
  <si>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</si>
  <si>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</si>
  <si>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</si>
  <si>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</si>
  <si>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</si>
  <si>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</si>
  <si>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</si>
  <si>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</si>
  <si>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</si>
  <si>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</si>
  <si>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</si>
  <si>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</si>
  <si>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</si>
  <si>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</si>
  <si>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</si>
  <si>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</si>
  <si>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</si>
  <si>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</si>
  <si>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</si>
  <si>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</si>
  <si>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</si>
  <si>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</si>
  <si>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</si>
  <si>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</si>
  <si>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</si>
  <si>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</si>
  <si>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</si>
  <si>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</si>
  <si>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</si>
  <si>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</si>
  <si>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</si>
  <si>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</si>
  <si>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</si>
  <si>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</si>
  <si>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</si>
  <si>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</si>
  <si>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</si>
  <si>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</si>
  <si>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</si>
  <si>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</si>
  <si>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</si>
  <si>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</si>
  <si>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</si>
  <si>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</si>
  <si>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</si>
  <si>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</si>
  <si>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</si>
  <si>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</si>
  <si>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</si>
  <si>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</si>
  <si>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</si>
  <si>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</si>
  <si>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</si>
  <si>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</si>
  <si>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</si>
  <si>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</si>
  <si>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</si>
  <si>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</si>
  <si>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</si>
  <si>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</si>
  <si>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</si>
  <si>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</si>
  <si>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</si>
  <si>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</si>
  <si>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</si>
  <si>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</si>
  <si>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</si>
  <si>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</si>
  <si>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</si>
  <si>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</si>
  <si>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</si>
  <si>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</si>
  <si>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</si>
  <si>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</si>
  <si>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</si>
  <si>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</si>
  <si>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</si>
  <si>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</si>
  <si>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</si>
  <si>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</si>
  <si>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</si>
  <si>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</si>
  <si>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</si>
  <si>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</si>
  <si>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</si>
  <si>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</si>
  <si>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</si>
  <si>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</si>
  <si>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</si>
  <si>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</si>
  <si>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</si>
  <si>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</si>
  <si>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</si>
  <si>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</si>
  <si>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</si>
  <si>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</si>
  <si>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</si>
  <si>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</si>
  <si>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</si>
  <si>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</si>
  <si>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</si>
  <si>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</si>
  <si>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</si>
  <si>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</si>
  <si>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</si>
  <si>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</si>
  <si>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</si>
  <si>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</si>
  <si>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</si>
  <si>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</si>
  <si>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</si>
  <si>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</si>
  <si>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</si>
  <si>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</si>
  <si>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</si>
  <si>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</si>
  <si>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</si>
  <si>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</si>
  <si>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</si>
  <si>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</si>
  <si>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</si>
  <si>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</si>
  <si>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</si>
  <si>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</si>
  <si>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</si>
  <si>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</si>
  <si>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</si>
  <si>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</si>
  <si>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</si>
  <si>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</si>
  <si>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</si>
  <si>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</si>
  <si>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</si>
  <si>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</si>
  <si>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</si>
  <si>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</si>
  <si>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</si>
  <si>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</si>
  <si>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</si>
  <si>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</si>
  <si>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</si>
  <si>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</si>
  <si>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</si>
  <si>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</si>
  <si>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</si>
  <si>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</si>
  <si>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</si>
  <si>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</si>
  <si>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</si>
  <si>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</si>
  <si>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</si>
  <si>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</si>
  <si>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</si>
  <si>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</si>
  <si>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</si>
  <si>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</si>
  <si>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</si>
  <si>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</si>
  <si>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</si>
  <si>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</si>
  <si>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</si>
  <si>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</si>
  <si>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</si>
  <si>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</si>
  <si>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</si>
  <si>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</si>
  <si>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</si>
  <si>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</si>
  <si>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</si>
  <si>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</si>
  <si>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</si>
  <si>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</si>
  <si>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</si>
  <si>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</si>
  <si>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</si>
  <si>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</si>
  <si>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</si>
  <si>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</si>
  <si>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</si>
  <si>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</si>
  <si>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</si>
  <si>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</si>
  <si>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</si>
  <si>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</si>
  <si>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</si>
  <si>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</si>
  <si>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</si>
  <si>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</si>
  <si>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</si>
  <si>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</si>
  <si>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</si>
  <si>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</si>
  <si>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</si>
  <si>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</si>
  <si>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</si>
  <si>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</si>
  <si>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</si>
  <si>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</si>
  <si>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</si>
  <si>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</si>
  <si>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</si>
  <si>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</si>
  <si>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</si>
  <si>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</si>
  <si>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</si>
  <si>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</si>
  <si>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</si>
  <si>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</si>
  <si>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</si>
  <si>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</si>
  <si>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</si>
  <si>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</si>
  <si>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</si>
  <si>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</si>
  <si>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</si>
  <si>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</si>
  <si>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</si>
  <si>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</si>
  <si>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</si>
  <si>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</si>
  <si>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</si>
  <si>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</si>
  <si>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</si>
  <si>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</si>
  <si>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</si>
  <si>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</si>
  <si>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</si>
  <si>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</si>
  <si>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</si>
  <si>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</si>
  <si>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</si>
  <si>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</si>
  <si>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</si>
  <si>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</si>
  <si>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</si>
  <si>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</si>
  <si>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</si>
  <si>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</si>
  <si>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</si>
  <si>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</si>
  <si>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</si>
  <si>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</si>
  <si>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</si>
  <si>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</si>
  <si>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</si>
  <si>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</si>
  <si>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</si>
  <si>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</si>
  <si>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</si>
  <si>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</si>
  <si>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</si>
  <si>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</si>
  <si>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</si>
  <si>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</si>
  <si>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</si>
  <si>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</si>
  <si>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</si>
  <si>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</si>
  <si>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</si>
  <si>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</si>
  <si>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</si>
  <si>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</si>
  <si>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</si>
  <si>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</si>
  <si>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</si>
  <si>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</si>
  <si>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</si>
  <si>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</si>
  <si>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</si>
  <si>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</si>
  <si>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</si>
  <si>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</si>
  <si>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</si>
  <si>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</si>
  <si>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</si>
  <si>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</si>
  <si>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</si>
  <si>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</si>
  <si>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</si>
  <si>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</si>
  <si>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</si>
  <si>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</si>
  <si>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</si>
  <si>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</si>
  <si>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</si>
  <si>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</si>
  <si>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</si>
  <si>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</si>
  <si>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</si>
  <si>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</si>
  <si>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</si>
  <si>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</si>
  <si>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</si>
  <si>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</si>
  <si>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</si>
  <si>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</si>
  <si>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</si>
  <si>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</si>
  <si>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</si>
  <si>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</si>
  <si>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</si>
  <si>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</si>
  <si>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</si>
  <si>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</si>
  <si>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</si>
  <si>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</si>
  <si>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</si>
  <si>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</si>
  <si>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</si>
  <si>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</si>
  <si>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</si>
  <si>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</si>
  <si>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</si>
  <si>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</si>
  <si>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</si>
  <si>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</si>
  <si>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</si>
  <si>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</si>
  <si>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</si>
  <si>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</si>
  <si>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</si>
  <si>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</si>
  <si>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</si>
  <si>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</si>
  <si>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</si>
  <si>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</si>
  <si>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</si>
  <si>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</si>
  <si>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</si>
  <si>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</si>
  <si>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</si>
  <si>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</si>
  <si>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</si>
  <si>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</si>
  <si>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</si>
  <si>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</si>
  <si>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</si>
  <si>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</si>
  <si>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</si>
  <si>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</si>
  <si>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</si>
  <si>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</si>
  <si>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</si>
  <si>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</si>
  <si>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</si>
  <si>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</si>
  <si>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</si>
  <si>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</si>
  <si>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</si>
  <si>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</si>
  <si>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</si>
  <si>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</si>
  <si>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</si>
  <si>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</si>
  <si>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</si>
  <si>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</si>
  <si>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</si>
  <si>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</si>
  <si>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</si>
  <si>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</si>
  <si>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</si>
  <si>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</si>
  <si>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</si>
  <si>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</si>
  <si>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</si>
  <si>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</si>
  <si>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</si>
  <si>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</si>
  <si>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</si>
  <si>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</si>
  <si>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</si>
  <si>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</si>
  <si>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</si>
  <si>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</si>
  <si>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</si>
  <si>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</si>
  <si>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</si>
  <si>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</si>
  <si>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</si>
  <si>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</si>
  <si>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</si>
  <si>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</si>
  <si>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</si>
  <si>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</si>
  <si>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</si>
  <si>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</si>
  <si>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</si>
  <si>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</si>
  <si>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</si>
  <si>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</si>
  <si>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</si>
  <si>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</si>
  <si>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</si>
  <si>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</si>
  <si>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</si>
  <si>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</si>
  <si>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</si>
  <si>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</si>
  <si>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</si>
  <si>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</si>
  <si>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</si>
  <si>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</si>
  <si>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</si>
  <si>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</si>
  <si>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</si>
  <si>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</si>
  <si>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</si>
  <si>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</si>
  <si>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</si>
  <si>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</si>
  <si>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</si>
  <si>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</si>
  <si>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</si>
  <si>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</si>
  <si>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</si>
  <si>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</si>
  <si>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</si>
  <si>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</si>
  <si>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</si>
  <si>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</si>
  <si>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</si>
  <si>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</si>
  <si>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</si>
  <si>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</si>
  <si>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</si>
  <si>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</si>
  <si>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</si>
  <si>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</si>
  <si>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</si>
  <si>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</si>
  <si>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</si>
  <si>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</si>
  <si>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</si>
  <si>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</si>
  <si>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</si>
  <si>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</si>
  <si>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</si>
  <si>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</si>
  <si>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</si>
  <si>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</si>
  <si>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</si>
  <si>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</si>
  <si>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</si>
  <si>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</si>
  <si>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</si>
  <si>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</si>
  <si>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</si>
  <si>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</si>
  <si>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</si>
  <si>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</si>
  <si>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</si>
  <si>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</si>
  <si>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</si>
  <si>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</si>
  <si>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</si>
  <si>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</si>
  <si>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</si>
  <si>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</si>
  <si>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</si>
  <si>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</si>
  <si>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</si>
  <si>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</si>
  <si>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</si>
  <si>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</si>
  <si>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</si>
  <si>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</si>
  <si>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</si>
  <si>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</si>
  <si>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</si>
  <si>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</si>
  <si>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</si>
  <si>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</si>
  <si>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</si>
  <si>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</si>
  <si>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</si>
  <si>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</si>
  <si>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</si>
  <si>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</si>
  <si>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</si>
  <si>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</si>
  <si>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</si>
  <si>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</si>
  <si>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</si>
  <si>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</si>
  <si>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</si>
  <si>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</si>
  <si>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</si>
  <si>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</si>
  <si>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</si>
  <si>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</si>
  <si>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</si>
  <si>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</si>
  <si>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</si>
  <si>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</si>
  <si>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</si>
  <si>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</si>
  <si>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</si>
  <si>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</si>
  <si>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</si>
  <si>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</si>
  <si>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</si>
  <si>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</si>
  <si>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</si>
  <si>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</si>
  <si>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</si>
  <si>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</si>
  <si>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</si>
  <si>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</si>
  <si>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</si>
  <si>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</si>
  <si>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</si>
  <si>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</si>
  <si>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</si>
  <si>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</si>
  <si>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</si>
  <si>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</si>
  <si>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</si>
  <si>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</si>
  <si>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</si>
  <si>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</si>
  <si>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</si>
  <si>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</si>
  <si>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</si>
  <si>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</si>
  <si>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</si>
  <si>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</si>
  <si>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</si>
  <si>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</si>
  <si>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</si>
  <si>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</si>
  <si>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</si>
  <si>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</si>
  <si>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</si>
  <si>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</si>
  <si>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</si>
  <si>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</si>
  <si>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</si>
  <si>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</si>
  <si>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</si>
  <si>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</si>
  <si>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</si>
  <si>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</si>
  <si>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</si>
  <si>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</si>
  <si>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</si>
  <si>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</si>
  <si>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</si>
  <si>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</si>
  <si>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</si>
  <si>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</si>
  <si>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</si>
  <si>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</si>
  <si>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</si>
  <si>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</si>
  <si>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</si>
  <si>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</si>
  <si>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</si>
  <si>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</si>
  <si>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</si>
  <si>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</si>
  <si>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</si>
  <si>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</si>
  <si>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</si>
  <si>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</si>
  <si>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</si>
  <si>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</si>
  <si>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</si>
  <si>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</si>
  <si>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</si>
  <si>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</si>
  <si>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</si>
  <si>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</si>
  <si>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</si>
  <si>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</si>
  <si>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</si>
  <si>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</si>
  <si>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</si>
  <si>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</si>
  <si>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</si>
  <si>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</si>
  <si>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</si>
  <si>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</si>
  <si>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</si>
  <si>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</si>
  <si>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</si>
  <si>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</si>
  <si>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</si>
  <si>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</si>
  <si>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</si>
  <si>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</si>
  <si>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</si>
  <si>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</si>
  <si>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</si>
  <si>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</si>
  <si>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</si>
  <si>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</si>
  <si>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</si>
  <si>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</si>
  <si>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</si>
  <si>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</si>
  <si>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</si>
  <si>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</si>
  <si>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</si>
  <si>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</si>
  <si>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</si>
  <si>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</si>
  <si>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</si>
  <si>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</si>
  <si>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</si>
  <si>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</si>
  <si>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</si>
  <si>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</si>
  <si>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</si>
  <si>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</si>
  <si>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</si>
  <si>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</si>
  <si>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</si>
  <si>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</si>
  <si>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</si>
  <si>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</si>
  <si>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</si>
  <si>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</si>
  <si>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</si>
  <si>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</si>
  <si>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</si>
  <si>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</si>
  <si>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</si>
  <si>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</si>
  <si>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</si>
  <si>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</si>
  <si>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</si>
  <si>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</si>
  <si>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</si>
  <si>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</si>
  <si>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</si>
  <si>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</si>
  <si>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</si>
  <si>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</si>
  <si>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</si>
  <si>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</si>
  <si>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</si>
  <si>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</si>
  <si>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</si>
  <si>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</si>
  <si>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</si>
  <si>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</si>
  <si>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</si>
  <si>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</si>
  <si>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</si>
  <si>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</si>
  <si>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</si>
  <si>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</si>
  <si>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</si>
  <si>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</si>
  <si>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</si>
  <si>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</si>
  <si>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</si>
  <si>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</si>
  <si>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</si>
  <si>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</si>
  <si>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</si>
  <si>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</si>
  <si>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</si>
  <si>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</si>
  <si>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</si>
  <si>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</si>
  <si>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</si>
  <si>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</si>
  <si>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</si>
  <si>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</si>
  <si>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</si>
  <si>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</si>
  <si>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</si>
  <si>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</si>
  <si>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</si>
  <si>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</si>
  <si>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</si>
  <si>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</si>
  <si>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</si>
  <si>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</si>
  <si>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</si>
  <si>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</si>
  <si>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</si>
  <si>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</si>
  <si>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</si>
  <si>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</si>
  <si>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</si>
  <si>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</si>
  <si>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</si>
  <si>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</si>
  <si>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</si>
  <si>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</si>
  <si>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</si>
  <si>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</si>
  <si>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</si>
  <si>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</si>
  <si>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</si>
  <si>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</si>
  <si>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</si>
  <si>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</si>
  <si>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</si>
  <si>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</si>
  <si>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</si>
  <si>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</si>
  <si>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</si>
  <si>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</si>
  <si>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</si>
  <si>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</si>
  <si>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</si>
  <si>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</si>
  <si>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</si>
  <si>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</si>
  <si>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</si>
  <si>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</si>
  <si>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</si>
  <si>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</si>
  <si>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</si>
  <si>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</si>
  <si>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</si>
  <si>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</si>
  <si>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</si>
  <si>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</si>
  <si>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</si>
  <si>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</si>
  <si>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</si>
  <si>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</si>
  <si>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</si>
  <si>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</si>
  <si>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</si>
  <si>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</si>
  <si>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</si>
  <si>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</si>
  <si>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</si>
  <si>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</si>
  <si>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</si>
  <si>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</si>
  <si>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</si>
  <si>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</si>
  <si>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</si>
  <si>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</si>
  <si>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</si>
  <si>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</si>
  <si>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</si>
  <si>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</si>
  <si>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</si>
  <si>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</si>
  <si>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</si>
  <si>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</si>
  <si>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</si>
  <si>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</si>
  <si>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</si>
  <si>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</si>
  <si>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</si>
  <si>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</si>
  <si>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</si>
  <si>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</si>
  <si>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</si>
  <si>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</si>
  <si>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</si>
  <si>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</si>
  <si>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</si>
  <si>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</si>
  <si>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</si>
  <si>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</si>
  <si>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</si>
  <si>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</si>
  <si>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</si>
  <si>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</si>
  <si>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</si>
  <si>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</si>
  <si>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</si>
  <si>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</si>
  <si>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</si>
  <si>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</si>
  <si>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</si>
  <si>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</si>
  <si>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</si>
  <si>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</si>
  <si>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</si>
  <si>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</si>
  <si>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</si>
  <si>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</si>
  <si>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</si>
  <si>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</si>
  <si>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</si>
  <si>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</si>
  <si>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</si>
  <si>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</si>
  <si>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</si>
  <si>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</si>
  <si>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</si>
  <si>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</si>
  <si>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</si>
  <si>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</si>
  <si>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</si>
  <si>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</si>
  <si>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</si>
  <si>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</si>
  <si>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</si>
  <si>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</si>
  <si>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</si>
  <si>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</si>
  <si>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</si>
  <si>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</si>
  <si>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</si>
  <si>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</si>
  <si>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</si>
  <si>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</si>
  <si>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</si>
  <si>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</si>
  <si>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</si>
  <si>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</si>
  <si>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</si>
  <si>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</si>
  <si>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</si>
  <si>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</si>
  <si>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</si>
  <si>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</si>
  <si>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</si>
  <si>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</si>
  <si>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</si>
  <si>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</si>
  <si>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</si>
  <si>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</si>
  <si>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</si>
  <si>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</si>
  <si>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</si>
  <si>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</si>
  <si>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</si>
  <si>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</si>
  <si>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</si>
  <si>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</si>
  <si>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</si>
  <si>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</si>
  <si>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</si>
  <si>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</si>
  <si>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</si>
  <si>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</si>
  <si>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</si>
  <si>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</si>
  <si>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</si>
  <si>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</si>
  <si>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</si>
  <si>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</si>
  <si>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</si>
  <si>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</si>
  <si>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</si>
  <si>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</si>
  <si>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</si>
  <si>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</si>
  <si>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</si>
  <si>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</si>
  <si>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</si>
  <si>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</si>
  <si>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</si>
  <si>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</si>
  <si>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</si>
  <si>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</si>
  <si>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</si>
  <si>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</si>
  <si>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</si>
  <si>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</si>
  <si>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</si>
  <si>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</si>
  <si>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</si>
  <si>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</si>
  <si>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</si>
  <si>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</si>
  <si>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</si>
  <si>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</si>
  <si>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</si>
  <si>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</si>
  <si>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</si>
  <si>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</si>
  <si>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</si>
  <si>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</si>
  <si>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</si>
  <si>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</si>
  <si>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</si>
  <si>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</si>
  <si>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</si>
  <si>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</si>
  <si>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</si>
  <si>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</si>
  <si>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</si>
  <si>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</si>
  <si>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</si>
  <si>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</si>
  <si>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</si>
  <si>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</si>
  <si>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</si>
  <si>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</si>
  <si>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</si>
  <si>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</si>
  <si>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</si>
  <si>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</si>
  <si>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</si>
  <si>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</si>
  <si>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</si>
  <si>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</si>
  <si>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</si>
  <si>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</si>
  <si>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</si>
  <si>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</si>
  <si>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</si>
  <si>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</si>
  <si>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</si>
  <si>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</si>
  <si>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</si>
  <si>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</si>
  <si>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</si>
  <si>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</si>
  <si>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</si>
  <si>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</si>
  <si>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</si>
  <si>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</si>
  <si>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</si>
  <si>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</si>
  <si>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</si>
  <si>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</si>
  <si>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</si>
  <si>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</si>
  <si>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</si>
  <si>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</si>
  <si>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</si>
  <si>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</si>
  <si>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</si>
  <si>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</si>
  <si>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</si>
  <si>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</si>
  <si>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</si>
  <si>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</si>
  <si>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</si>
  <si>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</si>
  <si>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</si>
  <si>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</si>
  <si>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</si>
  <si>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</si>
  <si>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</si>
  <si>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</si>
  <si>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</si>
  <si>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</si>
  <si>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</si>
  <si>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</si>
  <si>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</si>
  <si>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</si>
  <si>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</si>
  <si>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</si>
  <si>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</si>
  <si>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</si>
  <si>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</si>
  <si>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</si>
  <si>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</si>
  <si>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</si>
  <si>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</si>
  <si>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</si>
  <si>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</si>
  <si>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</si>
  <si>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</si>
  <si>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</si>
  <si>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</si>
  <si>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</si>
  <si>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</si>
  <si>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</si>
  <si>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</si>
  <si>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</si>
  <si>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</si>
  <si>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</si>
  <si>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</si>
  <si>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</si>
  <si>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</si>
  <si>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</si>
  <si>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</si>
  <si>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</si>
  <si>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</si>
  <si>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</si>
  <si>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</si>
  <si>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</si>
  <si>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</si>
  <si>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</si>
  <si>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</si>
  <si>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</si>
  <si>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</si>
  <si>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</si>
  <si>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</si>
  <si>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</si>
  <si>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</si>
  <si>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</si>
  <si>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</si>
  <si>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</si>
  <si>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</si>
  <si>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</si>
  <si>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</si>
  <si>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</si>
  <si>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</si>
  <si>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</si>
  <si>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</si>
  <si>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</si>
  <si>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</si>
  <si>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</si>
  <si>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</si>
  <si>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</si>
  <si>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</si>
  <si>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</si>
  <si>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</si>
  <si>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</si>
  <si>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</si>
  <si>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</si>
  <si>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</si>
  <si>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</si>
  <si>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</si>
  <si>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</si>
  <si>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</si>
  <si>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</si>
  <si>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</si>
  <si>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</si>
  <si>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</si>
  <si>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</si>
  <si>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</si>
  <si>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</si>
  <si>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</si>
  <si>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</si>
  <si>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</si>
  <si>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</si>
  <si>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</si>
  <si>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</si>
  <si>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</si>
  <si>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</si>
  <si>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</si>
  <si>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</si>
  <si>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</si>
  <si>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</si>
  <si>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</si>
  <si>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</si>
  <si>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</si>
  <si>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</si>
  <si>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</si>
  <si>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</si>
  <si>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</si>
  <si>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</si>
  <si>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</si>
  <si>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</si>
  <si>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</si>
  <si>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</si>
  <si>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</si>
  <si>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</si>
  <si>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</si>
  <si>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</si>
  <si>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</si>
  <si>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</si>
  <si>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</si>
  <si>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</si>
  <si>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</si>
  <si>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</si>
  <si>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</si>
  <si>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</si>
  <si>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</si>
  <si>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</si>
  <si>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</si>
  <si>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</si>
  <si>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</si>
  <si>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</si>
  <si>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</si>
  <si>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</si>
  <si>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</si>
  <si>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</si>
  <si>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</si>
  <si>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</si>
  <si>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</si>
  <si>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</si>
  <si>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</si>
  <si>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</si>
  <si>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</si>
  <si>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</si>
  <si>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</si>
  <si>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</si>
  <si>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</si>
  <si>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</si>
  <si>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</si>
  <si>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</si>
  <si>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</si>
  <si>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</si>
  <si>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</si>
  <si>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</si>
  <si>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</si>
  <si>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</si>
  <si>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</si>
  <si>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</si>
  <si>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</si>
  <si>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</si>
  <si>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</si>
  <si>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</si>
  <si>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</si>
  <si>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</si>
  <si>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</si>
  <si>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</si>
  <si>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</si>
  <si>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</si>
  <si>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</si>
  <si>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</si>
  <si>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</si>
  <si>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</si>
  <si>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</si>
  <si>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</si>
  <si>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</si>
  <si>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</si>
  <si>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</si>
  <si>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</si>
  <si>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</si>
  <si>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</si>
  <si>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</si>
  <si>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</si>
  <si>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</si>
  <si>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</si>
  <si>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</si>
  <si>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</si>
  <si>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</si>
  <si>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</si>
  <si>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</si>
  <si>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</si>
  <si>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</si>
  <si>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</si>
  <si>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</si>
  <si>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</si>
  <si>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</si>
  <si>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</si>
  <si>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</si>
  <si>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</si>
  <si>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</si>
  <si>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</si>
  <si>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</si>
  <si>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</si>
  <si>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</si>
  <si>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</si>
  <si>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</si>
  <si>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</si>
  <si>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</si>
  <si>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</si>
  <si>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</si>
  <si>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</si>
  <si>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</si>
  <si>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</si>
  <si>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</si>
  <si>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</si>
  <si>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</si>
  <si>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</si>
  <si>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</si>
  <si>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</si>
  <si>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</si>
  <si>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</si>
  <si>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</si>
  <si>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</si>
  <si>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</si>
  <si>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</si>
  <si>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</si>
  <si>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</si>
  <si>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</si>
  <si>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</si>
  <si>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</si>
  <si>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</si>
  <si>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</si>
  <si>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</si>
  <si>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</si>
  <si>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</si>
  <si>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</si>
  <si>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</si>
  <si>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</si>
  <si>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</si>
  <si>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</si>
  <si>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</si>
  <si>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</si>
  <si>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</si>
  <si>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</si>
  <si>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</si>
  <si>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</si>
  <si>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</si>
  <si>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</si>
  <si>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</si>
  <si>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</si>
  <si>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</si>
  <si>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</si>
  <si>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</si>
  <si>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</si>
  <si>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</si>
  <si>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</si>
  <si>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</si>
  <si>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</si>
  <si>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</si>
  <si>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</si>
  <si>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</si>
  <si>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</si>
  <si>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</si>
  <si>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</si>
  <si>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</si>
  <si>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</si>
  <si>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</si>
  <si>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</si>
  <si>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</si>
  <si>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</si>
  <si>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</si>
  <si>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</si>
  <si>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</si>
  <si>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</si>
  <si>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</si>
  <si>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</si>
  <si>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</si>
  <si>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</si>
  <si>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</si>
  <si>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</si>
  <si>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</si>
  <si>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</si>
  <si>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</si>
  <si>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</si>
  <si>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</si>
  <si>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</si>
  <si>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</si>
  <si>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</si>
  <si>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</si>
  <si>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</si>
  <si>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</si>
  <si>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</si>
  <si>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</si>
  <si>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</si>
  <si>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</si>
  <si>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</si>
  <si>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</si>
  <si>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</si>
  <si>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</si>
  <si>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</si>
  <si>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</si>
  <si>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</si>
  <si>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</si>
  <si>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</si>
  <si>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</si>
  <si>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</si>
  <si>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</si>
  <si>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</si>
  <si>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</si>
  <si>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</si>
  <si>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</si>
  <si>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</si>
  <si>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</si>
  <si>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</si>
  <si>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</si>
  <si>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</si>
  <si>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</si>
  <si>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</si>
  <si>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</si>
  <si>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</si>
  <si>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</si>
  <si>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</si>
  <si>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</si>
  <si>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</si>
  <si>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</si>
  <si>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</si>
  <si>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</si>
  <si>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</si>
  <si>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</si>
  <si>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</si>
  <si>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</si>
  <si>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</si>
  <si>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</si>
  <si>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</si>
  <si>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</si>
  <si>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</si>
  <si>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</si>
  <si>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</si>
  <si>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</si>
  <si>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</si>
  <si>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</si>
  <si>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</si>
  <si>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</si>
  <si>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</si>
  <si>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</si>
  <si>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</si>
  <si>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</si>
  <si>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</si>
  <si>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</si>
  <si>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</si>
  <si>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</si>
  <si>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</si>
  <si>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</si>
  <si>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</si>
  <si>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</si>
  <si>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</si>
  <si>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</si>
  <si>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</si>
  <si>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</si>
  <si>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</si>
  <si>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</si>
  <si>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</si>
  <si>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</si>
  <si>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</si>
  <si>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</si>
  <si>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</si>
  <si>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</si>
  <si>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</si>
  <si>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</si>
  <si>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</si>
  <si>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</si>
  <si>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</si>
  <si>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</si>
  <si>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</si>
  <si>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</si>
  <si>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</si>
  <si>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</si>
  <si>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</si>
  <si>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</si>
  <si>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</si>
  <si>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</si>
  <si>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</si>
  <si>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</si>
  <si>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</si>
  <si>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</si>
  <si>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</si>
  <si>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</si>
  <si>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</si>
  <si>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</si>
  <si>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</si>
  <si>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</si>
  <si>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</si>
  <si>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</si>
  <si>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</si>
  <si>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</si>
  <si>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</si>
  <si>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</si>
  <si>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</si>
  <si>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</si>
  <si>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</si>
  <si>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</si>
  <si>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</si>
  <si>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</si>
  <si>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</si>
  <si>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</si>
  <si>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</si>
  <si>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</si>
  <si>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</si>
  <si>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</si>
  <si>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</si>
  <si>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</si>
  <si>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</si>
  <si>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</si>
  <si>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</si>
  <si>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</si>
  <si>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</si>
  <si>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</si>
  <si>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</si>
  <si>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</si>
  <si>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</si>
  <si>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</si>
  <si>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</si>
  <si>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</si>
  <si>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</si>
  <si>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</si>
  <si>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</si>
  <si>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</si>
  <si>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</si>
  <si>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</si>
  <si>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</si>
  <si>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</si>
  <si>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</si>
  <si>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</si>
  <si>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</si>
  <si>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</si>
  <si>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</si>
  <si>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</si>
  <si>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</si>
  <si>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</si>
  <si>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</si>
  <si>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</si>
  <si>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</si>
  <si>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</si>
  <si>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</si>
  <si>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</si>
  <si>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</si>
  <si>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</si>
  <si>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</si>
  <si>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</si>
  <si>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</si>
  <si>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</si>
  <si>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</si>
  <si>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</si>
  <si>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</si>
  <si>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</si>
  <si>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</si>
  <si>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</si>
  <si>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</si>
  <si>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</si>
  <si>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</si>
  <si>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</si>
  <si>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</si>
  <si>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</si>
  <si>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</si>
  <si>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</si>
  <si>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</si>
  <si>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</si>
  <si>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</si>
  <si>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</si>
  <si>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</si>
  <si>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</si>
  <si>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</si>
  <si>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</si>
  <si>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</si>
  <si>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</si>
  <si>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</si>
  <si>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</si>
  <si>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</si>
  <si>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</si>
  <si>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</si>
  <si>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</si>
  <si>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</si>
  <si>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</si>
  <si>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</si>
  <si>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</si>
  <si>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</si>
  <si>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</si>
  <si>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</si>
  <si>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</si>
  <si>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</si>
  <si>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</si>
  <si>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</si>
  <si>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</si>
  <si>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</si>
  <si>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</si>
  <si>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</si>
  <si>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</si>
  <si>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</si>
  <si>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</si>
  <si>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</si>
  <si>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</si>
  <si>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</si>
  <si>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</si>
  <si>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</si>
  <si>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</si>
  <si>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</si>
  <si>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</si>
  <si>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</si>
  <si>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</si>
  <si>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</si>
  <si>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</si>
  <si>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</si>
  <si>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</si>
  <si>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</si>
  <si>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</si>
  <si>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</si>
  <si>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</si>
  <si>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</si>
  <si>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</si>
  <si>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</si>
  <si>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</si>
  <si>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</si>
  <si>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</si>
  <si>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</si>
  <si>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</si>
  <si>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</si>
  <si>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</si>
  <si>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</si>
  <si>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</si>
  <si>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</si>
  <si>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</si>
  <si>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</si>
  <si>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</si>
  <si>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</si>
  <si>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</si>
  <si>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</si>
  <si>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</si>
  <si>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</si>
  <si>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</si>
  <si>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</si>
  <si>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</si>
  <si>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</si>
  <si>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</si>
  <si>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</si>
  <si>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</si>
  <si>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</si>
  <si>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</si>
  <si>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</si>
  <si>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</si>
  <si>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</si>
  <si>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</si>
  <si>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</si>
  <si>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</si>
  <si>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</si>
  <si>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</si>
  <si>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</si>
  <si>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</si>
  <si>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</si>
  <si>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</si>
  <si>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</si>
  <si>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</si>
  <si>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</si>
  <si>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</si>
  <si>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</si>
  <si>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</si>
  <si>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</si>
  <si>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</si>
  <si>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</si>
  <si>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</si>
  <si>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</si>
  <si>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</si>
  <si>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</si>
  <si>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</si>
  <si>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</si>
  <si>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</si>
  <si>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</si>
  <si>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</si>
  <si>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</si>
  <si>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</si>
  <si>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</si>
  <si>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</si>
  <si>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</si>
  <si>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</si>
  <si>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</si>
  <si>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</si>
  <si>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</si>
  <si>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</si>
  <si>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</si>
  <si>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</si>
  <si>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</si>
  <si>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</si>
  <si>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</si>
  <si>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</si>
  <si>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</si>
  <si>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</si>
  <si>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</si>
  <si>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</si>
  <si>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</si>
  <si>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</si>
  <si>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</si>
  <si>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</si>
  <si>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</si>
  <si>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</si>
  <si>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</si>
  <si>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</si>
  <si>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</si>
  <si>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</si>
  <si>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</si>
  <si>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</si>
  <si>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</si>
  <si>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</si>
  <si>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</si>
  <si>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</si>
  <si>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</si>
  <si>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</si>
  <si>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</si>
  <si>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</si>
  <si>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</si>
  <si>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</si>
  <si>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</si>
  <si>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</si>
  <si>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</si>
  <si>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</si>
  <si>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</si>
  <si>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</si>
  <si>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</si>
  <si>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</si>
  <si>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</si>
  <si>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</si>
  <si>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</si>
  <si>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</si>
  <si>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</si>
  <si>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</si>
  <si>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</si>
  <si>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</si>
  <si>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</si>
  <si>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</si>
  <si>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</si>
  <si>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</si>
  <si>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</si>
  <si>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</si>
  <si>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</si>
  <si>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</si>
  <si>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</si>
  <si>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</si>
  <si>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</si>
  <si>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</si>
  <si>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</si>
  <si>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</si>
  <si>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</si>
  <si>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</si>
  <si>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</si>
  <si>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</si>
  <si>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</si>
  <si>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</si>
  <si>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</si>
  <si>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</si>
  <si>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</si>
  <si>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</si>
  <si>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</si>
  <si>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</si>
  <si>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</si>
  <si>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</si>
  <si>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</si>
  <si>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</si>
  <si>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</si>
  <si>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</si>
  <si>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</si>
  <si>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</si>
  <si>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</si>
  <si>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</si>
  <si>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</si>
  <si>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</si>
  <si>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</si>
  <si>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</si>
  <si>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</si>
  <si>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</si>
  <si>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</si>
  <si>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</si>
  <si>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</si>
  <si>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</si>
  <si>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</si>
  <si>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</si>
  <si>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</si>
  <si>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</si>
  <si>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</si>
  <si>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</si>
  <si>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</si>
  <si>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</si>
  <si>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</si>
  <si>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</si>
  <si>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</si>
  <si>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</si>
  <si>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</si>
  <si>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</si>
  <si>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</si>
  <si>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</si>
  <si>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</si>
  <si>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</si>
  <si>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</si>
  <si>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</si>
  <si>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</si>
  <si>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</si>
  <si>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</si>
  <si>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</si>
  <si>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</si>
  <si>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</si>
  <si>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</si>
  <si>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</si>
  <si>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</si>
  <si>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</si>
  <si>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</si>
  <si>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</si>
  <si>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</si>
  <si>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</si>
  <si>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</si>
  <si>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</si>
  <si>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</si>
  <si>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</si>
  <si>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</si>
  <si>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</si>
  <si>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</si>
  <si>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</si>
  <si>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</si>
  <si>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</si>
  <si>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</si>
  <si>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</si>
  <si>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</si>
  <si>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</si>
  <si>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</si>
  <si>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</si>
  <si>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</si>
  <si>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</si>
  <si>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</si>
  <si>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</si>
  <si>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</si>
  <si>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</si>
  <si>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</si>
  <si>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</si>
  <si>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</si>
  <si>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</si>
  <si>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</si>
  <si>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</si>
  <si>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</si>
  <si>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</si>
  <si>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</si>
  <si>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</si>
  <si>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</si>
  <si>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</si>
  <si>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</si>
  <si>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</si>
  <si>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</si>
  <si>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</si>
  <si>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</si>
  <si>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</si>
  <si>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</si>
  <si>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</si>
  <si>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</si>
  <si>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</si>
  <si>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</si>
  <si>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</si>
  <si>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</si>
  <si>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</si>
  <si>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</si>
  <si>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</si>
  <si>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</si>
  <si>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</si>
  <si>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</si>
  <si>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</si>
  <si>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</si>
  <si>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</si>
  <si>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</si>
  <si>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</si>
  <si>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</si>
  <si>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</si>
  <si>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</si>
  <si>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</si>
  <si>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</si>
  <si>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</si>
  <si>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</si>
  <si>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</si>
  <si>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</si>
  <si>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</si>
  <si>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</si>
  <si>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</si>
  <si>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</si>
  <si>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</si>
  <si>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</si>
  <si>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</si>
  <si>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</si>
  <si>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</si>
  <si>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</si>
  <si>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</si>
  <si>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</si>
  <si>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</si>
  <si>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</si>
  <si>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</si>
  <si>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</si>
  <si>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</si>
  <si>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</si>
  <si>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</si>
  <si>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</si>
  <si>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</si>
  <si>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</si>
  <si>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</si>
  <si>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</si>
  <si>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</si>
  <si>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</si>
  <si>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</si>
  <si>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</si>
  <si>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</si>
  <si>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</si>
  <si>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</si>
  <si>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</si>
  <si>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</si>
  <si>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</si>
  <si>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</si>
  <si>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</si>
  <si>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</si>
  <si>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</si>
  <si>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</si>
  <si>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</si>
  <si>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</si>
  <si>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</si>
  <si>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</si>
  <si>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</si>
  <si>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</si>
  <si>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</si>
  <si>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</si>
  <si>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</si>
  <si>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</si>
  <si>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</si>
  <si>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</si>
  <si>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</si>
  <si>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</si>
  <si>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</si>
  <si>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</si>
  <si>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</si>
  <si>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</si>
  <si>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</si>
  <si>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</si>
  <si>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</si>
  <si>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</si>
  <si>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</si>
  <si>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</si>
  <si>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</si>
  <si>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</si>
  <si>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</si>
  <si>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</si>
  <si>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</si>
  <si>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</si>
  <si>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</si>
  <si>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</si>
  <si>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</si>
  <si>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</si>
  <si>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</si>
  <si>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</si>
  <si>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</si>
  <si>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</si>
  <si>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</si>
  <si>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</si>
  <si>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</si>
  <si>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</si>
  <si>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</si>
  <si>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</si>
  <si>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</si>
  <si>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</si>
  <si>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</si>
  <si>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</si>
  <si>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</si>
  <si>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</si>
  <si>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</si>
  <si>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</si>
  <si>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</si>
  <si>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</si>
  <si>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</si>
  <si>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</si>
  <si>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</si>
  <si>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</si>
  <si>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</si>
  <si>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</si>
  <si>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</si>
  <si>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</si>
  <si>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</si>
  <si>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</si>
  <si>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</si>
  <si>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</si>
  <si>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</si>
  <si>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</si>
  <si>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</si>
  <si>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</si>
  <si>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</si>
  <si>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</si>
  <si>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</si>
  <si>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</si>
  <si>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</si>
  <si>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</si>
  <si>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</si>
  <si>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</si>
  <si>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</si>
  <si>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</si>
  <si>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</si>
  <si>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</si>
  <si>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</si>
  <si>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</si>
  <si>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</si>
  <si>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</si>
  <si>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</si>
  <si>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</si>
  <si>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</si>
  <si>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</si>
  <si>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</si>
  <si>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</si>
  <si>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</si>
  <si>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</si>
  <si>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</si>
  <si>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</si>
  <si>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</si>
  <si>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</si>
  <si>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</si>
  <si>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</si>
  <si>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</si>
  <si>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</si>
  <si>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</si>
  <si>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</si>
  <si>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</si>
  <si>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</si>
  <si>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</si>
  <si>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</si>
  <si>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</si>
  <si>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</si>
  <si>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</si>
  <si>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</si>
  <si>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</si>
  <si>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</si>
  <si>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</si>
  <si>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</si>
  <si>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</si>
  <si>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</si>
  <si>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</si>
  <si>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</si>
  <si>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</si>
  <si>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</si>
  <si>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</si>
  <si>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</si>
  <si>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</si>
  <si>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</si>
  <si>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</si>
  <si>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</si>
  <si>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</si>
  <si>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</si>
  <si>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</si>
  <si>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</si>
  <si>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</si>
  <si>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</si>
  <si>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</si>
  <si>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</si>
  <si>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</si>
  <si>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</si>
  <si>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</si>
  <si>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</si>
  <si>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</si>
  <si>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</si>
  <si>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</si>
  <si>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</si>
  <si>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</si>
  <si>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</si>
  <si>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</si>
  <si>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</si>
  <si>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</si>
  <si>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</si>
  <si>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</si>
  <si>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</si>
  <si>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</si>
  <si>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</si>
  <si>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</si>
  <si>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</si>
  <si>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</si>
  <si>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</si>
  <si>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</si>
  <si>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</si>
  <si>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</si>
  <si>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</si>
  <si>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</si>
  <si>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</si>
  <si>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</si>
  <si>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</si>
  <si>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</si>
  <si>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</si>
  <si>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</si>
  <si>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</si>
  <si>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</si>
  <si>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</si>
  <si>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</si>
  <si>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</si>
  <si>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</si>
  <si>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</si>
  <si>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</si>
  <si>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</si>
  <si>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</si>
  <si>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</si>
  <si>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</si>
  <si>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</si>
  <si>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</si>
  <si>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</si>
  <si>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</si>
  <si>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</si>
  <si>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</si>
  <si>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</si>
  <si>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</si>
  <si>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</si>
  <si>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</si>
  <si>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</si>
  <si>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</si>
  <si>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</si>
  <si>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</si>
  <si>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</si>
  <si>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</si>
  <si>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</si>
  <si>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</si>
  <si>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</si>
  <si>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</si>
  <si>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</si>
  <si>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</si>
  <si>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</si>
  <si>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</si>
  <si>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</si>
  <si>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</si>
  <si>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</si>
  <si>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</si>
  <si>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</si>
  <si>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</si>
  <si>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</si>
  <si>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</si>
  <si>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</si>
  <si>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</si>
  <si>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</si>
  <si>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</si>
  <si>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</si>
  <si>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</si>
  <si>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</si>
  <si>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</si>
  <si>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</si>
  <si>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</si>
  <si>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</si>
  <si>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</si>
  <si>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</si>
  <si>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</si>
  <si>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</si>
  <si>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</si>
  <si>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</si>
  <si>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</si>
  <si>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</si>
  <si>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</si>
  <si>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</si>
  <si>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</si>
  <si>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</si>
  <si>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</si>
  <si>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</si>
  <si>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</si>
  <si>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</si>
  <si>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</si>
  <si>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</si>
  <si>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</si>
  <si>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</si>
  <si>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</si>
  <si>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</si>
  <si>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</si>
  <si>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</si>
  <si>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</si>
  <si>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</si>
  <si>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</si>
  <si>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</si>
  <si>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</si>
  <si>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</si>
  <si>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</si>
  <si>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</si>
  <si>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</si>
  <si>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</si>
  <si>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</si>
  <si>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</si>
  <si>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</si>
  <si>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</si>
  <si>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</si>
  <si>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</si>
  <si>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</si>
  <si>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</si>
  <si>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</si>
  <si>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</si>
  <si>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</si>
  <si>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</si>
  <si>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</si>
  <si>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</si>
  <si>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</si>
  <si>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</si>
  <si>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</si>
  <si>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</si>
  <si>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</si>
  <si>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</si>
  <si>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</si>
  <si>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</si>
  <si>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</si>
  <si>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</si>
  <si>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</si>
  <si>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</si>
  <si>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</si>
  <si>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</si>
  <si>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</si>
  <si>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</si>
  <si>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</si>
  <si>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</si>
  <si>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</si>
  <si>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</si>
  <si>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</si>
  <si>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</si>
  <si>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</si>
  <si>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</si>
  <si>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</si>
  <si>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</si>
  <si>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</si>
  <si>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</si>
  <si>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</si>
  <si>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</si>
  <si>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</si>
  <si>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</si>
  <si>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</si>
  <si>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</si>
  <si>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</si>
  <si>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</si>
  <si>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</si>
  <si>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</si>
  <si>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</si>
  <si>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</si>
  <si>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</si>
  <si>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</si>
  <si>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</si>
  <si>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</si>
  <si>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</si>
  <si>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</si>
  <si>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</si>
  <si>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</si>
  <si>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</si>
  <si>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</si>
  <si>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</si>
  <si>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</si>
  <si>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</si>
  <si>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</si>
  <si>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</si>
  <si>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</si>
  <si>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</si>
  <si>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</si>
  <si>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</si>
  <si>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</si>
  <si>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</si>
  <si>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</si>
  <si>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</si>
  <si>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</si>
  <si>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</si>
  <si>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</si>
  <si>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</si>
  <si>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</si>
  <si>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</si>
  <si>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</si>
  <si>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</si>
  <si>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</si>
  <si>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</si>
  <si>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</si>
  <si>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</si>
  <si>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</si>
  <si>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</si>
  <si>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</si>
  <si>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</si>
  <si>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</si>
  <si>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</si>
  <si>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</si>
  <si>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</si>
  <si>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</si>
  <si>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</si>
  <si>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</si>
  <si>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</si>
  <si>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</si>
  <si>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</si>
  <si>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</si>
  <si>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</si>
  <si>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</si>
  <si>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</si>
  <si>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</si>
  <si>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</si>
  <si>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</si>
  <si>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</si>
  <si>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</si>
  <si>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</si>
  <si>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</si>
  <si>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</si>
  <si>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</si>
  <si>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</si>
  <si>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</si>
  <si>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</si>
  <si>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</si>
  <si>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</si>
  <si>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</si>
  <si>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</si>
  <si>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</si>
  <si>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</si>
  <si>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</si>
  <si>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</si>
  <si>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</si>
  <si>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</si>
  <si>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</si>
  <si>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</si>
  <si>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</si>
  <si>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</si>
  <si>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</si>
  <si>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</si>
  <si>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</si>
  <si>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</si>
  <si>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</si>
  <si>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</si>
  <si>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</si>
  <si>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</si>
  <si>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</si>
  <si>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</si>
  <si>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</si>
  <si>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</si>
  <si>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</si>
  <si>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</si>
  <si>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</si>
  <si>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</si>
  <si>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</si>
  <si>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</si>
  <si>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</si>
  <si>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</si>
  <si>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</si>
  <si>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</si>
  <si>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</si>
  <si>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</si>
  <si>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</si>
  <si>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</si>
  <si>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</si>
  <si>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</si>
  <si>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</si>
  <si>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</si>
  <si>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</si>
  <si>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</si>
  <si>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</si>
  <si>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</si>
  <si>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</si>
  <si>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</si>
  <si>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</si>
  <si>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</si>
  <si>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</si>
  <si>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</si>
  <si>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</si>
  <si>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</si>
  <si>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</si>
  <si>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</si>
  <si>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</si>
  <si>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</si>
  <si>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</si>
  <si>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</si>
  <si>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</si>
  <si>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</si>
  <si>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</si>
  <si>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</si>
  <si>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</si>
  <si>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</si>
  <si>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</si>
  <si>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</si>
  <si>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</si>
  <si>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</si>
  <si>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</si>
  <si>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</si>
  <si>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</si>
  <si>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</si>
  <si>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</si>
  <si>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</si>
  <si>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</si>
  <si>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</si>
  <si>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</si>
  <si>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</si>
  <si>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</si>
  <si>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</si>
  <si>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</si>
  <si>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</si>
  <si>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</si>
  <si>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</si>
  <si>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</si>
  <si>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</si>
  <si>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</si>
  <si>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</si>
  <si>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</si>
  <si>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</si>
  <si>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</si>
  <si>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</si>
  <si>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</si>
  <si>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</si>
  <si>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</si>
  <si>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</si>
  <si>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</si>
  <si>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</si>
  <si>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</si>
  <si>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</si>
  <si>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</si>
  <si>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</si>
  <si>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</si>
  <si>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</si>
  <si>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</si>
  <si>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</si>
  <si>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</si>
  <si>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</si>
  <si>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</si>
  <si>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</si>
  <si>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</si>
  <si>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</si>
  <si>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</si>
  <si>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</si>
  <si>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</si>
  <si>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</si>
  <si>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</si>
  <si>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</si>
  <si>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</si>
  <si>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</si>
  <si>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</si>
  <si>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</si>
  <si>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</si>
  <si>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</si>
  <si>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</si>
  <si>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</si>
  <si>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</si>
  <si>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</si>
  <si>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</si>
  <si>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</si>
  <si>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</si>
  <si>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</si>
  <si>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</si>
  <si>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</si>
  <si>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</si>
  <si>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</si>
  <si>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</si>
  <si>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</si>
  <si>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</si>
  <si>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</si>
  <si>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</si>
  <si>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</si>
  <si>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</si>
  <si>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</si>
  <si>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</si>
  <si>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</si>
  <si>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</si>
  <si>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</si>
  <si>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</si>
  <si>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</si>
  <si>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</si>
  <si>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</si>
  <si>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</si>
  <si>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</si>
  <si>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</si>
  <si>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</si>
  <si>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</si>
  <si>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</si>
  <si>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</si>
  <si>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</si>
  <si>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</si>
  <si>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</si>
  <si>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</si>
  <si>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</si>
  <si>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</si>
  <si>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</si>
  <si>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</si>
  <si>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</si>
  <si>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</si>
  <si>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</si>
  <si>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</si>
  <si>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</si>
  <si>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</si>
  <si>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</si>
  <si>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</si>
  <si>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</si>
  <si>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</si>
  <si>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</si>
  <si>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</si>
  <si>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</si>
  <si>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</si>
  <si>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</si>
  <si>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</si>
  <si>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</si>
  <si>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</si>
  <si>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</si>
  <si>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</si>
  <si>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</si>
  <si>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</si>
  <si>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</si>
  <si>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</si>
  <si>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</si>
  <si>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</si>
  <si>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</si>
  <si>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</si>
  <si>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</si>
  <si>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</si>
  <si>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</si>
  <si>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</si>
  <si>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</si>
  <si>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</si>
  <si>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</si>
  <si>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</si>
  <si>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</si>
  <si>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</si>
  <si>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</si>
  <si>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</si>
  <si>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</si>
  <si>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</si>
  <si>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</si>
  <si>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</si>
  <si>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</si>
  <si>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</si>
  <si>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</si>
  <si>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</si>
  <si>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</si>
  <si>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</si>
  <si>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</si>
  <si>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</si>
  <si>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</si>
  <si>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</si>
  <si>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</si>
  <si>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</si>
  <si>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</si>
  <si>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</si>
  <si>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</si>
  <si>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</si>
  <si>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</si>
  <si>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</si>
  <si>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</si>
  <si>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</si>
  <si>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</si>
  <si>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</si>
  <si>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</si>
  <si>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</si>
  <si>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</si>
  <si>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</si>
  <si>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</si>
  <si>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</si>
  <si>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</si>
  <si>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</si>
  <si>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</si>
  <si>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</si>
  <si>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</si>
  <si>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</si>
  <si>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</si>
  <si>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</si>
  <si>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</si>
  <si>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</si>
  <si>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</si>
  <si>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</si>
  <si>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</si>
  <si>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</si>
  <si>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</si>
  <si>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</si>
  <si>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</si>
  <si>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</si>
  <si>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</si>
  <si>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</si>
  <si>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</si>
  <si>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</si>
  <si>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</si>
  <si>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</si>
  <si>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</si>
  <si>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</si>
  <si>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</si>
  <si>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</si>
  <si>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</si>
  <si>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</si>
  <si>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</si>
  <si>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</si>
  <si>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</si>
  <si>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</si>
  <si>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</si>
  <si>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</si>
  <si>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</si>
  <si>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</si>
  <si>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</si>
  <si>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</si>
  <si>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</si>
  <si>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</si>
  <si>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</si>
  <si>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</si>
  <si>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</si>
  <si>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</si>
  <si>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</si>
  <si>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</si>
  <si>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</si>
  <si>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</si>
  <si>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</si>
  <si>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</si>
  <si>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</si>
  <si>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</si>
  <si>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</si>
  <si>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</si>
  <si>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</si>
  <si>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</si>
  <si>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</si>
  <si>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</si>
  <si>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</si>
  <si>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</si>
  <si>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</si>
  <si>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</si>
  <si>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</si>
  <si>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</si>
  <si>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</si>
  <si>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</si>
  <si>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</si>
  <si>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</si>
  <si>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</si>
  <si>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</si>
  <si>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</si>
  <si>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</si>
  <si>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</si>
  <si>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</si>
  <si>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</si>
  <si>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</si>
  <si>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</si>
  <si>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</si>
  <si>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</si>
  <si>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</si>
  <si>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</si>
  <si>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</si>
  <si>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</si>
  <si>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</si>
  <si>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</si>
  <si>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</si>
  <si>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</si>
  <si>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</si>
  <si>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</si>
  <si>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</si>
  <si>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</si>
  <si>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</si>
  <si>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</si>
  <si>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</si>
  <si>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</si>
  <si>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</si>
  <si>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</si>
  <si>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</si>
  <si>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</si>
  <si>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</si>
  <si>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</si>
  <si>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</si>
  <si>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</si>
  <si>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</si>
  <si>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</si>
  <si>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</si>
  <si>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</si>
  <si>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</si>
  <si>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</si>
  <si>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</si>
  <si>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</si>
  <si>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</si>
  <si>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</si>
  <si>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</si>
  <si>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</si>
  <si>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</si>
  <si>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</si>
  <si>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</si>
  <si>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</si>
  <si>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</si>
  <si>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</si>
  <si>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</si>
  <si>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</si>
  <si>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</si>
  <si>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</si>
  <si>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</si>
  <si>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</si>
  <si>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</si>
  <si>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</si>
  <si>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</si>
  <si>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</si>
  <si>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</si>
  <si>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</si>
  <si>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</si>
  <si>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</si>
  <si>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</si>
  <si>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</si>
  <si>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</si>
  <si>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</si>
  <si>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</si>
  <si>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</si>
  <si>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</si>
  <si>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</si>
  <si>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</si>
  <si>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</si>
  <si>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</si>
  <si>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</si>
  <si>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</si>
  <si>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</si>
  <si>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</si>
  <si>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</si>
  <si>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</si>
  <si>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</si>
  <si>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</si>
  <si>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</si>
  <si>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</si>
  <si>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</si>
  <si>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</si>
  <si>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</si>
  <si>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</si>
  <si>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</si>
  <si>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</si>
  <si>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</si>
  <si>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</si>
  <si>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</si>
  <si>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</si>
  <si>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</si>
  <si>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</si>
  <si>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</si>
  <si>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</si>
  <si>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</si>
  <si>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</si>
  <si>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</si>
  <si>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</si>
  <si>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</si>
  <si>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</si>
  <si>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</si>
  <si>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</si>
  <si>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</si>
  <si>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</si>
  <si>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</si>
  <si>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</si>
  <si>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</si>
  <si>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</si>
  <si>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</si>
  <si>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</si>
  <si>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</si>
  <si>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</si>
  <si>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</si>
  <si>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</si>
  <si>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</si>
  <si>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</si>
  <si>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</si>
  <si>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</si>
  <si>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</si>
  <si>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</si>
  <si>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</si>
  <si>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</si>
  <si>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</si>
  <si>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</si>
  <si>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</si>
  <si>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</si>
  <si>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</si>
  <si>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</si>
  <si>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</si>
  <si>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</si>
  <si>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</si>
  <si>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</si>
  <si>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</si>
  <si>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</si>
  <si>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</si>
  <si>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</si>
  <si>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</si>
  <si>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</si>
  <si>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</si>
  <si>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</si>
  <si>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</si>
  <si>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</si>
  <si>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</si>
  <si>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</si>
  <si>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</si>
  <si>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</si>
  <si>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</si>
  <si>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</si>
  <si>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</si>
  <si>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</si>
  <si>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</si>
  <si>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</si>
  <si>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</si>
  <si>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</si>
  <si>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</si>
  <si>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</si>
  <si>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</si>
  <si>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</si>
  <si>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</si>
  <si>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</si>
  <si>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</si>
  <si>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</si>
  <si>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</si>
  <si>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</si>
  <si>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</si>
  <si>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</si>
  <si>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</si>
  <si>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</si>
  <si>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</si>
  <si>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</si>
  <si>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</si>
  <si>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</si>
  <si>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</si>
  <si>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</si>
  <si>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</si>
  <si>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</si>
  <si>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</si>
  <si>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</si>
  <si>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</si>
  <si>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</si>
  <si>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</si>
  <si>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</si>
  <si>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</si>
  <si>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</si>
  <si>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</si>
  <si>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</si>
  <si>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</si>
  <si>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</si>
  <si>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</si>
  <si>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</si>
  <si>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</si>
  <si>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</si>
  <si>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</si>
  <si>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</si>
  <si>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</si>
  <si>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</si>
  <si>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</si>
  <si>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</si>
  <si>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</si>
  <si>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</si>
  <si>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</si>
  <si>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</si>
  <si>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</si>
  <si>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</si>
  <si>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</si>
  <si>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</si>
  <si>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</si>
  <si>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</si>
  <si>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</si>
  <si>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</si>
  <si>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</si>
  <si>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</si>
  <si>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</si>
  <si>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</si>
  <si>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</si>
  <si>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</si>
  <si>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</si>
  <si>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</si>
  <si>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</si>
  <si>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</si>
  <si>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</si>
  <si>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</si>
  <si>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</si>
  <si>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</si>
  <si>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</si>
  <si>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</si>
  <si>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</si>
  <si>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</si>
  <si>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</si>
  <si>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</si>
  <si>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</si>
  <si>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</si>
  <si>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</si>
  <si>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</si>
  <si>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</si>
  <si>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</si>
  <si>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</si>
  <si>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</si>
  <si>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</si>
  <si>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</si>
  <si>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</si>
  <si>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</si>
  <si>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</si>
  <si>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</si>
  <si>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</si>
  <si>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</si>
  <si>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</si>
  <si>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</si>
  <si>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</si>
  <si>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</si>
  <si>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</si>
  <si>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</si>
  <si>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</si>
  <si>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</si>
  <si>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</si>
  <si>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</si>
  <si>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</si>
  <si>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</si>
  <si>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</si>
  <si>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</si>
  <si>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</si>
  <si>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</si>
  <si>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</si>
  <si>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</si>
  <si>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</si>
  <si>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</si>
  <si>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</si>
  <si>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</si>
  <si>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</si>
  <si>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</si>
  <si>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</si>
  <si>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</si>
  <si>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</si>
  <si>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</si>
  <si>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</si>
  <si>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</si>
  <si>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</si>
  <si>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</si>
  <si>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</si>
  <si>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</si>
  <si>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</si>
  <si>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</si>
  <si>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</si>
  <si>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</si>
  <si>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</si>
  <si>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</si>
  <si>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</si>
  <si>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</si>
  <si>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</si>
  <si>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</si>
  <si>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</si>
  <si>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</si>
  <si>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</si>
  <si>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</si>
  <si>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</si>
  <si>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</si>
  <si>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</si>
  <si>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</si>
  <si>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</si>
  <si>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</si>
  <si>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</si>
  <si>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</si>
  <si>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</si>
  <si>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</si>
  <si>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</si>
  <si>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</si>
  <si>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</si>
  <si>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</si>
  <si>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</si>
  <si>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</si>
  <si>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</si>
  <si>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</si>
  <si>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</si>
  <si>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</si>
  <si>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</si>
  <si>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</si>
  <si>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</si>
  <si>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</si>
  <si>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</si>
  <si>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</si>
  <si>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</si>
  <si>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</si>
  <si>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</si>
  <si>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</si>
  <si>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</si>
  <si>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</si>
  <si>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</si>
  <si>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</si>
  <si>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</si>
  <si>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</si>
  <si>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</si>
  <si>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</si>
  <si>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</si>
  <si>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</si>
  <si>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</si>
  <si>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</si>
  <si>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</si>
  <si>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</si>
  <si>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</si>
  <si>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</si>
  <si>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</si>
  <si>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</si>
  <si>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</si>
  <si>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</si>
  <si>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</si>
  <si>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</si>
  <si>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</si>
  <si>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</si>
  <si>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</si>
  <si>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</si>
  <si>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</si>
  <si>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</si>
  <si>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</si>
  <si>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</si>
  <si>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</si>
  <si>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</si>
  <si>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</si>
  <si>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</si>
  <si>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</si>
  <si>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</si>
  <si>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</si>
  <si>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</si>
  <si>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</si>
  <si>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</si>
  <si>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</si>
  <si>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</si>
  <si>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</si>
  <si>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</si>
  <si>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</si>
  <si>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</si>
  <si>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</si>
  <si>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</si>
  <si>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</si>
  <si>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</si>
  <si>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</si>
  <si>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</si>
  <si>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</si>
  <si>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</si>
  <si>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</si>
  <si>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</si>
  <si>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</si>
  <si>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</si>
  <si>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</si>
  <si>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</si>
  <si>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</si>
  <si>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</si>
  <si>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</si>
  <si>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</si>
  <si>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</si>
  <si>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</si>
  <si>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</si>
  <si>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</si>
  <si>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</si>
  <si>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</si>
  <si>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</si>
  <si>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</si>
  <si>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</si>
  <si>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</si>
  <si>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</si>
  <si>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</si>
  <si>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</si>
  <si>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</si>
  <si>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</si>
  <si>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</si>
  <si>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</si>
  <si>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</si>
  <si>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</si>
  <si>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</si>
  <si>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</si>
  <si>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</si>
  <si>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</si>
  <si>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</si>
  <si>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</si>
  <si>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</si>
  <si>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</si>
  <si>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</si>
  <si>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</si>
  <si>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</si>
  <si>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</si>
  <si>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</si>
  <si>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</si>
  <si>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</si>
  <si>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</si>
  <si>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</si>
  <si>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</si>
  <si>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</si>
  <si>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</si>
  <si>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</si>
  <si>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</si>
  <si>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</si>
  <si>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</si>
  <si>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</si>
  <si>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</si>
  <si>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</si>
  <si>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</si>
  <si>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</si>
  <si>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</si>
  <si>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</si>
  <si>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</si>
  <si>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</si>
  <si>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</si>
  <si>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</si>
  <si>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</si>
  <si>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</si>
  <si>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</si>
  <si>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</si>
  <si>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</si>
  <si>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</si>
  <si>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</si>
  <si>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</si>
  <si>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</si>
  <si>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</si>
  <si>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</si>
  <si>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</si>
  <si>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</si>
  <si>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</si>
  <si>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</si>
  <si>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</si>
  <si>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</si>
  <si>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</si>
  <si>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</si>
  <si>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</si>
  <si>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</si>
  <si>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</si>
  <si>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</si>
  <si>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</si>
  <si>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</si>
  <si>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</si>
  <si>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</si>
  <si>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</si>
  <si>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</si>
  <si>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</si>
  <si>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</si>
  <si>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</si>
  <si>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</si>
  <si>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</si>
  <si>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</si>
  <si>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</si>
  <si>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</si>
  <si>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</si>
  <si>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</si>
  <si>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</si>
  <si>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</si>
  <si>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</si>
  <si>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</si>
  <si>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</si>
  <si>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</si>
  <si>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</si>
  <si>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</si>
  <si>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</si>
  <si>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</si>
  <si>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</si>
  <si>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</si>
  <si>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</si>
  <si>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</si>
  <si>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</si>
  <si>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</si>
  <si>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</si>
  <si>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</si>
  <si>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</si>
  <si>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</si>
  <si>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</si>
  <si>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</si>
  <si>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</si>
  <si>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</si>
  <si>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</si>
  <si>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</si>
  <si>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</si>
  <si>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</si>
  <si>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</si>
  <si>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</si>
  <si>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</si>
  <si>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</si>
  <si>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</si>
  <si>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</si>
  <si>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</si>
  <si>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</si>
  <si>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</si>
  <si>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</si>
  <si>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</si>
  <si>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</si>
  <si>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</si>
  <si>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</si>
  <si>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</si>
  <si>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</si>
  <si>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</si>
  <si>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</si>
  <si>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</si>
  <si>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</si>
  <si>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</si>
  <si>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</si>
  <si>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</si>
  <si>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</si>
  <si>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</si>
  <si>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</si>
  <si>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</si>
  <si>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</si>
  <si>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</si>
  <si>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</si>
  <si>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</si>
  <si>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</si>
  <si>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</si>
  <si>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</si>
  <si>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</si>
  <si>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</si>
  <si>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</si>
  <si>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</si>
  <si>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</si>
  <si>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</si>
  <si>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</si>
  <si>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</si>
  <si>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</si>
  <si>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</si>
  <si>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</si>
  <si>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</si>
  <si>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</si>
  <si>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</si>
  <si>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</si>
  <si>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</si>
  <si>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</si>
  <si>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</si>
  <si>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</si>
  <si>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</si>
  <si>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</si>
  <si>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</si>
  <si>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</si>
  <si>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</si>
  <si>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</si>
  <si>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</si>
  <si>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</si>
  <si>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</si>
  <si>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</si>
  <si>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</si>
  <si>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</si>
  <si>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</si>
  <si>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</si>
  <si>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</si>
  <si>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</si>
  <si>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</si>
  <si>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</si>
  <si>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</si>
  <si>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</si>
  <si>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</si>
  <si>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</si>
  <si>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</si>
  <si>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</si>
  <si>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</si>
  <si>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</si>
  <si>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</si>
  <si>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</si>
  <si>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</si>
  <si>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</si>
  <si>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</si>
  <si>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</si>
  <si>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</si>
  <si>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</si>
  <si>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</si>
  <si>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</si>
  <si>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</si>
  <si>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</si>
  <si>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</si>
  <si>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</si>
  <si>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</si>
  <si>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</si>
  <si>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</si>
  <si>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</si>
  <si>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</si>
  <si>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</si>
  <si>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</si>
  <si>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</si>
  <si>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</si>
  <si>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</si>
  <si>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</si>
  <si>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</si>
  <si>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</si>
  <si>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</si>
  <si>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</si>
  <si>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</si>
  <si>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</si>
  <si>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</si>
  <si>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</si>
  <si>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</si>
  <si>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</si>
  <si>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</si>
  <si>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</si>
  <si>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</si>
  <si>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</si>
  <si>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</si>
  <si>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</si>
  <si>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</si>
  <si>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</si>
  <si>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</si>
  <si>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</si>
  <si>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</si>
  <si>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</si>
  <si>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</si>
  <si>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</si>
  <si>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</si>
  <si>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</si>
  <si>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</si>
  <si>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</si>
  <si>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</si>
  <si>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</si>
  <si>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</si>
  <si>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</si>
  <si>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</si>
  <si>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</si>
  <si>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</si>
  <si>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</si>
  <si>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</si>
  <si>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</si>
  <si>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</si>
  <si>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</si>
  <si>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</si>
  <si>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</si>
  <si>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</si>
  <si>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</si>
  <si>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</si>
  <si>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</si>
  <si>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</si>
  <si>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</si>
  <si>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</si>
  <si>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</si>
  <si>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</si>
  <si>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</si>
  <si>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</si>
  <si>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</si>
  <si>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</si>
  <si>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</si>
  <si>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</si>
  <si>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</si>
  <si>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</si>
  <si>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</si>
  <si>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</si>
  <si>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</si>
  <si>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</si>
  <si>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</si>
  <si>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</si>
  <si>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</si>
  <si>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</si>
  <si>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</si>
  <si>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</si>
  <si>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</si>
  <si>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</si>
  <si>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</si>
  <si>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</si>
  <si>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</si>
  <si>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</si>
  <si>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</si>
  <si>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</si>
  <si>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</si>
  <si>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</si>
  <si>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</si>
  <si>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</si>
  <si>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</si>
  <si>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</si>
  <si>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</si>
  <si>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</si>
  <si>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</si>
  <si>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</si>
  <si>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</si>
  <si>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</si>
  <si>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</si>
  <si>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</si>
  <si>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</si>
  <si>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</si>
  <si>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</si>
  <si>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</si>
  <si>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</si>
  <si>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</si>
  <si>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</si>
  <si>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</si>
  <si>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</si>
  <si>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</si>
  <si>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</si>
  <si>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</si>
  <si>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</si>
  <si>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</si>
  <si>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</si>
  <si>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</si>
  <si>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</si>
  <si>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</si>
  <si>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</si>
  <si>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</si>
  <si>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</si>
  <si>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</si>
  <si>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</si>
  <si>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</si>
  <si>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</si>
  <si>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</si>
  <si>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</si>
  <si>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</si>
  <si>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</si>
  <si>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</si>
  <si>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</si>
  <si>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</si>
  <si>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</si>
  <si>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</si>
  <si>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</si>
  <si>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</si>
  <si>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</si>
  <si>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</si>
  <si>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</si>
  <si>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</si>
  <si>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</si>
  <si>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</si>
  <si>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</si>
  <si>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</si>
  <si>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</si>
  <si>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</si>
  <si>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</si>
  <si>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</si>
  <si>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</si>
  <si>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</si>
  <si>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</si>
  <si>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</si>
  <si>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</si>
  <si>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</si>
  <si>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</si>
  <si>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</si>
  <si>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</si>
  <si>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</si>
  <si>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</si>
  <si>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</si>
  <si>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</si>
  <si>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</si>
  <si>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</si>
  <si>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</si>
  <si>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</si>
  <si>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</si>
  <si>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</si>
  <si>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</si>
  <si>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</si>
  <si>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</si>
  <si>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</si>
  <si>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</si>
  <si>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</si>
  <si>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</si>
  <si>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</si>
  <si>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</si>
  <si>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</si>
  <si>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</si>
  <si>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</si>
  <si>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</si>
  <si>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</si>
  <si>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</si>
  <si>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</si>
  <si>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</si>
  <si>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</si>
  <si>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</si>
  <si>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</si>
  <si>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</si>
  <si>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</si>
  <si>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</si>
  <si>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</si>
  <si>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</si>
  <si>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</si>
  <si>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</si>
  <si>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</si>
  <si>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</si>
  <si>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</si>
  <si>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</si>
  <si>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</si>
  <si>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</si>
  <si>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</si>
  <si>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</si>
  <si>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</si>
  <si>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</si>
  <si>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</si>
  <si>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</si>
  <si>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</si>
  <si>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</si>
  <si>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</si>
  <si>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</si>
  <si>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</si>
  <si>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</si>
  <si>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</si>
  <si>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</si>
  <si>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</si>
  <si>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</si>
  <si>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</si>
  <si>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</si>
  <si>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</si>
  <si>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</si>
  <si>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</si>
  <si>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</si>
  <si>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</si>
  <si>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</si>
  <si>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</si>
  <si>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</si>
  <si>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</si>
  <si>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</si>
  <si>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</si>
  <si>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</si>
  <si>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</si>
  <si>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</si>
  <si>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</si>
  <si>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</si>
  <si>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</si>
  <si>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</si>
  <si>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</si>
  <si>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</si>
  <si>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</si>
  <si>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</si>
  <si>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</si>
  <si>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</si>
  <si>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</si>
  <si>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</si>
  <si>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</si>
  <si>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</si>
  <si>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</si>
  <si>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</si>
  <si>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</si>
  <si>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</si>
  <si>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</si>
  <si>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</si>
  <si>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</si>
  <si>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</si>
  <si>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</si>
  <si>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</si>
  <si>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</si>
  <si>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</si>
  <si>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</si>
  <si>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</si>
  <si>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</si>
  <si>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</si>
  <si>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</si>
  <si>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</si>
  <si>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</si>
  <si>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</si>
  <si>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</si>
  <si>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</si>
  <si>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</si>
  <si>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</si>
  <si>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</si>
  <si>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</si>
  <si>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</si>
  <si>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</si>
  <si>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</si>
  <si>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</si>
  <si>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</si>
  <si>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</si>
  <si>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</si>
  <si>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</si>
  <si>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</si>
  <si>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</si>
  <si>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</si>
  <si>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</si>
  <si>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</si>
  <si>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</si>
  <si>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</si>
  <si>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</si>
  <si>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</si>
  <si>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</si>
  <si>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</si>
  <si>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</si>
  <si>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</si>
  <si>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</si>
  <si>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</si>
  <si>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</si>
  <si>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</si>
  <si>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</si>
  <si>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</si>
  <si>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</si>
  <si>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</si>
  <si>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</si>
  <si>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</si>
  <si>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</si>
  <si>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</si>
  <si>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</si>
  <si>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</si>
  <si>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</si>
  <si>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</si>
  <si>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</si>
  <si>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</si>
  <si>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</si>
  <si>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</si>
  <si>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</si>
  <si>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</si>
  <si>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</si>
  <si>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</si>
  <si>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</si>
  <si>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</si>
  <si>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</si>
  <si>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</si>
  <si>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</si>
  <si>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</si>
  <si>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</si>
  <si>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</si>
  <si>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</si>
  <si>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</si>
  <si>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</si>
  <si>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</si>
  <si>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</si>
  <si>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</si>
  <si>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</si>
  <si>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</si>
  <si>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</si>
  <si>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</si>
  <si>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</si>
  <si>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</si>
  <si>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</si>
  <si>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</si>
  <si>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</si>
  <si>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</si>
  <si>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</si>
  <si>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</si>
  <si>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</si>
  <si>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</si>
  <si>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</si>
  <si>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</si>
  <si>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</si>
  <si>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</si>
  <si>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</si>
  <si>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</si>
  <si>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</si>
  <si>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</si>
  <si>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</si>
  <si>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</si>
  <si>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</si>
  <si>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</si>
  <si>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</si>
  <si>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</si>
  <si>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</si>
  <si>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</si>
  <si>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</si>
  <si>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</si>
  <si>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</si>
  <si>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</si>
  <si>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</si>
  <si>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</si>
  <si>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</si>
  <si>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</si>
  <si>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</si>
  <si>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</si>
  <si>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</si>
  <si>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</si>
  <si>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</si>
  <si>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</si>
  <si>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</si>
  <si>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</si>
  <si>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</si>
  <si>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</si>
  <si>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</si>
  <si>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</si>
  <si>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</si>
  <si>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</si>
  <si>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</si>
  <si>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</si>
  <si>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</si>
  <si>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</si>
  <si>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</si>
  <si>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</si>
  <si>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</si>
  <si>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</si>
  <si>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</si>
  <si>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</si>
  <si>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</si>
  <si>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</si>
  <si>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</si>
  <si>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</si>
  <si>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</si>
  <si>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</si>
  <si>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</si>
  <si>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</si>
  <si>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</si>
  <si>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</si>
  <si>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</si>
  <si>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</si>
  <si>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</si>
  <si>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</si>
  <si>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</si>
  <si>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</si>
  <si>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</si>
  <si>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</si>
  <si>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</si>
  <si>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</si>
  <si>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</si>
  <si>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</si>
  <si>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</si>
  <si>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</si>
  <si>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</si>
  <si>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</si>
  <si>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</si>
  <si>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</si>
  <si>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</si>
  <si>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</si>
  <si>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</si>
  <si>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</si>
  <si>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</si>
  <si>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</si>
  <si>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</si>
  <si>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</si>
  <si>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</si>
  <si>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</si>
  <si>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</si>
  <si>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</si>
  <si>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</si>
  <si>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</si>
  <si>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</si>
  <si>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</si>
  <si>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</si>
  <si>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</si>
  <si>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</si>
  <si>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</si>
  <si>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</si>
  <si>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</si>
  <si>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</si>
  <si>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</si>
  <si>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</si>
  <si>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</si>
  <si>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</si>
  <si>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</si>
  <si>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</si>
  <si>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</si>
  <si>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</si>
  <si>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</si>
  <si>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</si>
  <si>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</si>
  <si>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</si>
  <si>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</si>
  <si>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</si>
  <si>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</si>
  <si>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</si>
  <si>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</si>
  <si>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</si>
  <si>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</si>
  <si>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</si>
  <si>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</si>
  <si>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</si>
  <si>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</si>
  <si>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</si>
  <si>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</si>
  <si>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</si>
  <si>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</si>
  <si>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</si>
  <si>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</si>
  <si>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</si>
  <si>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</si>
  <si>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</si>
  <si>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</si>
  <si>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</si>
  <si>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</si>
  <si>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</si>
  <si>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</si>
  <si>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</si>
  <si>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</si>
  <si>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</si>
  <si>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</si>
  <si>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</si>
  <si>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</si>
  <si>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</si>
  <si>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</si>
  <si>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</si>
  <si>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</si>
  <si>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</si>
  <si>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</si>
  <si>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</si>
  <si>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</si>
  <si>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</si>
  <si>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</si>
  <si>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</si>
  <si>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</si>
  <si>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</si>
  <si>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</si>
  <si>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</si>
  <si>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</si>
  <si>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</si>
  <si>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</si>
  <si>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</si>
  <si>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</si>
  <si>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</si>
  <si>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</si>
  <si>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</si>
  <si>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</si>
  <si>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</si>
  <si>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</si>
  <si>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</si>
  <si>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</si>
  <si>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</si>
  <si>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</si>
  <si>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</si>
  <si>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</si>
  <si>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</si>
  <si>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</si>
  <si>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</si>
  <si>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</si>
  <si>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</si>
  <si>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</si>
  <si>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</si>
  <si>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</si>
  <si>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</si>
  <si>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</si>
  <si>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</si>
  <si>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</si>
  <si>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</si>
  <si>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</si>
  <si>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</si>
  <si>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</si>
  <si>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</si>
  <si>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</si>
  <si>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</si>
  <si>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</si>
  <si>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</si>
  <si>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</si>
  <si>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</si>
  <si>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</si>
  <si>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</si>
  <si>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</si>
  <si>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</si>
  <si>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</si>
  <si>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</si>
  <si>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</si>
  <si>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</si>
  <si>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</si>
  <si>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</si>
  <si>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</si>
  <si>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</si>
  <si>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</si>
  <si>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</si>
  <si>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</si>
  <si>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</si>
  <si>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</si>
  <si>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</si>
  <si>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</si>
  <si>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</si>
  <si>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</si>
  <si>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</si>
  <si>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</si>
  <si>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</si>
  <si>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</si>
  <si>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</si>
  <si>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</si>
  <si>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</si>
  <si>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</si>
  <si>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</si>
  <si>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</si>
  <si>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</si>
  <si>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</si>
  <si>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</si>
  <si>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</si>
  <si>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</si>
  <si>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</si>
  <si>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</si>
  <si>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</si>
  <si>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</si>
  <si>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</si>
  <si>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</si>
  <si>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</si>
  <si>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</si>
  <si>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</si>
  <si>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</si>
  <si>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</si>
  <si>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</si>
  <si>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</si>
  <si>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</si>
  <si>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</si>
  <si>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</si>
  <si>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</si>
  <si>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</si>
  <si>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</si>
  <si>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</si>
  <si>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</si>
  <si>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</si>
  <si>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</si>
  <si>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</si>
  <si>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</si>
  <si>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</si>
  <si>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</si>
  <si>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</si>
  <si>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</si>
  <si>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</si>
  <si>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</si>
  <si>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</si>
  <si>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</si>
  <si>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</si>
  <si>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</si>
  <si>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</si>
  <si>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</si>
  <si>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</si>
  <si>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</si>
  <si>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</si>
  <si>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</si>
  <si>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</si>
  <si>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</si>
  <si>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</si>
  <si>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</si>
  <si>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</si>
  <si>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</si>
  <si>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</si>
  <si>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</si>
  <si>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</si>
  <si>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</si>
  <si>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</si>
  <si>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</si>
  <si>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</si>
  <si>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</si>
  <si>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</si>
  <si>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</si>
  <si>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</si>
  <si>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</si>
  <si>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</si>
  <si>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</si>
  <si>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</si>
  <si>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</si>
  <si>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</si>
  <si>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</si>
  <si>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</si>
  <si>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</si>
  <si>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</si>
  <si>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</si>
  <si>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</si>
  <si>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</si>
  <si>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</si>
  <si>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</si>
  <si>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</si>
  <si>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</si>
  <si>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</si>
  <si>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</si>
  <si>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</si>
  <si>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</si>
  <si>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</si>
  <si>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</si>
  <si>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</si>
  <si>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</si>
  <si>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</si>
  <si>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</si>
  <si>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</si>
  <si>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</si>
  <si>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</si>
  <si>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</si>
  <si>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</si>
  <si>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</si>
  <si>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</si>
  <si>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</si>
  <si>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</si>
  <si>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</si>
  <si>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</si>
  <si>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</si>
  <si>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</si>
  <si>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</si>
  <si>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</si>
  <si>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</si>
  <si>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</si>
  <si>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</si>
  <si>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</si>
  <si>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</si>
  <si>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</si>
  <si>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</si>
  <si>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</si>
  <si>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</si>
  <si>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</si>
  <si>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</si>
  <si>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</si>
  <si>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</si>
  <si>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</si>
  <si>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</si>
  <si>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</si>
  <si>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</si>
  <si>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</si>
  <si>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</si>
  <si>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</si>
  <si>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</si>
  <si>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</si>
  <si>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</si>
  <si>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</si>
  <si>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</si>
  <si>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</si>
  <si>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</si>
  <si>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</si>
  <si>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</si>
  <si>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</si>
  <si>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</si>
  <si>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</si>
  <si>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</si>
  <si>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</si>
  <si>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</si>
  <si>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</si>
  <si>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</si>
  <si>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</si>
  <si>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</si>
  <si>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</si>
  <si>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</si>
  <si>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</si>
  <si>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</si>
  <si>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</si>
  <si>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</si>
  <si>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</si>
  <si>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</si>
  <si>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</si>
  <si>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</si>
  <si>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</si>
  <si>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</si>
  <si>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</si>
  <si>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</si>
  <si>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</si>
  <si>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</si>
  <si>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</si>
  <si>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</si>
  <si>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</si>
  <si>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</si>
  <si>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</si>
  <si>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</si>
  <si>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</si>
  <si>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</si>
  <si>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</si>
  <si>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</si>
  <si>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</si>
  <si>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</si>
  <si>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</si>
  <si>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</si>
  <si>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</si>
  <si>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</si>
  <si>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</si>
  <si>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</si>
  <si>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</si>
  <si>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</si>
  <si>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</si>
  <si>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</si>
  <si>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</si>
  <si>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</si>
  <si>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</si>
  <si>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</si>
  <si>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</si>
  <si>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</si>
  <si>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</si>
  <si>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</si>
  <si>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</si>
  <si>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</si>
  <si>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</si>
  <si>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</si>
  <si>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</si>
  <si>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</si>
  <si>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</si>
  <si>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</si>
  <si>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</si>
  <si>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</si>
  <si>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</si>
  <si>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</si>
  <si>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</si>
  <si>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</si>
  <si>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</si>
  <si>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</si>
  <si>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</si>
  <si>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</si>
  <si>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</si>
  <si>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</si>
  <si>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</si>
  <si>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</si>
  <si>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</si>
  <si>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</si>
  <si>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</si>
  <si>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</si>
  <si>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</si>
  <si>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</si>
  <si>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</si>
  <si>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</si>
  <si>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</si>
  <si>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</si>
  <si>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</si>
  <si>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</si>
  <si>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</si>
  <si>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</si>
  <si>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</si>
  <si>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</si>
  <si>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</si>
  <si>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</si>
  <si>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</si>
  <si>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</si>
  <si>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</si>
  <si>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</si>
  <si>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</si>
  <si>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</si>
  <si>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</si>
  <si>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</si>
  <si>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</si>
  <si>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</si>
  <si>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</si>
  <si>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</si>
  <si>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</si>
  <si>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</si>
  <si>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</si>
  <si>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</si>
  <si>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</si>
  <si>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</si>
  <si>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</si>
  <si>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</si>
  <si>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</si>
  <si>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</si>
  <si>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</si>
  <si>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</si>
  <si>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</si>
  <si>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</si>
  <si>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</si>
  <si>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</si>
  <si>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</si>
  <si>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</si>
  <si>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</si>
  <si>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</si>
  <si>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</si>
  <si>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</si>
  <si>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</si>
  <si>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</si>
  <si>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</si>
  <si>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</si>
  <si>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</si>
  <si>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</si>
  <si>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</si>
  <si>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</si>
  <si>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</si>
  <si>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</si>
  <si>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</si>
  <si>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</si>
  <si>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</si>
  <si>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</si>
  <si>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</si>
  <si>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</si>
  <si>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</si>
  <si>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</si>
  <si>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</si>
  <si>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</si>
  <si>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</si>
  <si>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</si>
  <si>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</si>
  <si>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</si>
  <si>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</si>
  <si>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</si>
  <si>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</si>
  <si>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</si>
  <si>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</si>
  <si>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</si>
  <si>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</si>
  <si>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</si>
  <si>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</si>
  <si>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</si>
  <si>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</si>
  <si>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</si>
  <si>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</si>
  <si>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</si>
  <si>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</si>
  <si>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</si>
  <si>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</si>
  <si>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</si>
  <si>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</si>
  <si>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</si>
  <si>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</si>
  <si>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</si>
  <si>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</si>
  <si>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</si>
  <si>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</si>
  <si>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</si>
  <si>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</si>
  <si>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</si>
  <si>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</si>
  <si>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</si>
  <si>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</si>
  <si>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</si>
  <si>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</si>
  <si>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</si>
  <si>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</si>
  <si>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</si>
  <si>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</si>
  <si>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</si>
  <si>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</si>
  <si>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</si>
  <si>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</si>
  <si>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</si>
  <si>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</si>
  <si>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</si>
  <si>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</si>
  <si>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</si>
  <si>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</si>
  <si>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</si>
  <si>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</si>
  <si>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</si>
  <si>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</si>
  <si>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</si>
  <si>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</si>
  <si>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</si>
  <si>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</si>
  <si>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</si>
  <si>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</si>
  <si>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</si>
  <si>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</si>
  <si>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</si>
  <si>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</si>
  <si>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</si>
  <si>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</si>
  <si>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</si>
  <si>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</si>
  <si>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</si>
  <si>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</si>
  <si>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</si>
  <si>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</si>
  <si>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</si>
  <si>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</si>
  <si>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</si>
  <si>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</si>
  <si>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</si>
  <si>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</si>
  <si>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</si>
  <si>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</si>
  <si>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</si>
  <si>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</si>
  <si>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</si>
  <si>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</si>
  <si>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</si>
  <si>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</si>
  <si>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</si>
  <si>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</si>
  <si>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</si>
  <si>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</si>
  <si>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</si>
  <si>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</si>
  <si>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</si>
  <si>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</si>
  <si>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</si>
  <si>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</si>
  <si>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</si>
  <si>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</si>
  <si>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</si>
  <si>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</si>
  <si>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</si>
  <si>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</si>
  <si>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</si>
  <si>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</si>
  <si>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</si>
  <si>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</si>
  <si>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</si>
  <si>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</si>
  <si>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</si>
  <si>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</si>
  <si>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</si>
  <si>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</si>
  <si>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</si>
  <si>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</si>
  <si>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</si>
  <si>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</si>
  <si>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</si>
  <si>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</si>
  <si>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</si>
  <si>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</si>
  <si>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</si>
  <si>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</si>
  <si>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</si>
  <si>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</si>
  <si>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</si>
  <si>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</si>
  <si>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</si>
  <si>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</si>
  <si>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</si>
  <si>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</si>
  <si>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</si>
  <si>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</si>
  <si>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</si>
  <si>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</si>
  <si>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</si>
  <si>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</si>
  <si>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</si>
  <si>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</si>
  <si>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</si>
  <si>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</si>
  <si>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</si>
  <si>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</si>
  <si>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</si>
  <si>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</si>
  <si>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</si>
  <si>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</si>
  <si>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</si>
  <si>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</si>
  <si>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</si>
  <si>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</si>
  <si>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</si>
  <si>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</si>
  <si>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</si>
  <si>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</si>
  <si>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</si>
  <si>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</si>
  <si>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</si>
  <si>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</si>
  <si>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</si>
  <si>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</si>
  <si>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</si>
  <si>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</si>
  <si>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</si>
  <si>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</si>
  <si>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</si>
  <si>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</si>
  <si>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</si>
  <si>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</si>
  <si>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</si>
  <si>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</si>
  <si>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</si>
  <si>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</si>
  <si>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</si>
  <si>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</si>
  <si>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</si>
  <si>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</si>
  <si>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</si>
  <si>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</si>
  <si>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</si>
  <si>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</si>
  <si>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</si>
  <si>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</si>
  <si>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</si>
  <si>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</si>
  <si>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</si>
  <si>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</si>
  <si>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</si>
  <si>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</si>
  <si>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</si>
  <si>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</si>
  <si>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</si>
  <si>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</si>
  <si>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</si>
  <si>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</si>
  <si>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</si>
  <si>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</si>
  <si>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</si>
  <si>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</si>
  <si>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</si>
  <si>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</si>
  <si>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</si>
  <si>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</si>
  <si>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</si>
  <si>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</si>
  <si>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</si>
  <si>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</si>
  <si>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</si>
  <si>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</si>
  <si>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</si>
  <si>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</si>
  <si>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</si>
  <si>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</si>
  <si>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</si>
  <si>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</si>
  <si>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</si>
  <si>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</si>
  <si>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</si>
  <si>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</si>
  <si>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</si>
  <si>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</si>
  <si>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</si>
  <si>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</si>
  <si>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</si>
  <si>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</si>
  <si>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</si>
  <si>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</si>
  <si>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</si>
  <si>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</si>
  <si>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</si>
  <si>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</si>
  <si>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</si>
  <si>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</si>
  <si>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</si>
  <si>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</si>
  <si>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</si>
  <si>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</si>
  <si>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</si>
  <si>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</si>
  <si>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</si>
  <si>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</si>
  <si>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</si>
  <si>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</si>
  <si>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</si>
  <si>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</si>
  <si>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</si>
  <si>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</si>
  <si>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</si>
  <si>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</si>
  <si>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</si>
  <si>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</si>
  <si>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</si>
  <si>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</si>
  <si>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</si>
  <si>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</si>
  <si>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</si>
  <si>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</si>
  <si>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</si>
  <si>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</si>
  <si>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</si>
  <si>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</si>
  <si>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</si>
  <si>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</si>
  <si>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</si>
  <si>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</si>
  <si>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</si>
  <si>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</si>
  <si>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</si>
  <si>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</si>
  <si>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</si>
  <si>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</si>
  <si>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</si>
  <si>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</si>
  <si>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</si>
  <si>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</si>
  <si>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</si>
  <si>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</si>
  <si>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</si>
  <si>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</si>
  <si>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</si>
  <si>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</si>
  <si>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</si>
  <si>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</si>
  <si>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</si>
  <si>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</si>
  <si>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</si>
  <si>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</si>
  <si>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</si>
  <si>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</si>
  <si>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</si>
  <si>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</si>
  <si>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</si>
  <si>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</si>
  <si>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</si>
  <si>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</si>
  <si>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</si>
  <si>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</si>
  <si>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</si>
  <si>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</si>
  <si>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</si>
  <si>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</si>
  <si>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</si>
  <si>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</si>
  <si>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</si>
  <si>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</si>
  <si>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</si>
  <si>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</si>
  <si>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</si>
  <si>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</si>
  <si>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</si>
  <si>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</si>
  <si>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</si>
  <si>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</si>
  <si>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</si>
  <si>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</si>
  <si>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</si>
  <si>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</si>
  <si>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</si>
  <si>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</si>
  <si>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</si>
  <si>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</si>
  <si>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</si>
  <si>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</si>
  <si>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</si>
  <si>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</si>
  <si>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</si>
  <si>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</si>
  <si>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</si>
  <si>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</si>
  <si>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</si>
  <si>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</si>
  <si>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</si>
  <si>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</si>
  <si>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</si>
  <si>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</si>
  <si>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</si>
  <si>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</si>
  <si>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</si>
  <si>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</si>
  <si>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</si>
  <si>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</si>
  <si>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</si>
  <si>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</si>
  <si>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</si>
  <si>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</si>
  <si>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</si>
  <si>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</si>
  <si>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</si>
  <si>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</si>
  <si>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</si>
  <si>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</si>
  <si>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</si>
  <si>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</si>
  <si>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</si>
  <si>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</si>
  <si>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</si>
  <si>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</si>
  <si>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</si>
  <si>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</si>
  <si>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</si>
  <si>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</si>
  <si>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</si>
  <si>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</si>
  <si>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</si>
  <si>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</si>
  <si>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</si>
  <si>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</si>
  <si>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</si>
  <si>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</si>
  <si>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</si>
  <si>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</si>
  <si>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</si>
  <si>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</si>
  <si>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</si>
  <si>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</si>
  <si>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</si>
  <si>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</si>
  <si>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</si>
  <si>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</si>
  <si>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</si>
  <si>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</si>
  <si>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</si>
  <si>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</si>
  <si>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</si>
  <si>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</si>
  <si>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</si>
  <si>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</si>
  <si>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</si>
  <si>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</si>
  <si>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</si>
  <si>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</si>
  <si>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</si>
  <si>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</si>
  <si>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</si>
  <si>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</si>
  <si>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</si>
  <si>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</si>
  <si>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</si>
  <si>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</si>
  <si>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</si>
  <si>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</si>
  <si>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</si>
  <si>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</si>
  <si>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</si>
  <si>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</si>
  <si>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</si>
  <si>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</si>
  <si>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</si>
  <si>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</si>
  <si>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</si>
  <si>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</si>
  <si>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</si>
  <si>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</si>
  <si>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</si>
  <si>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</si>
  <si>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</si>
  <si>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</si>
  <si>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</si>
  <si>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</si>
  <si>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</si>
  <si>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</si>
  <si>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</si>
  <si>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</si>
  <si>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</si>
  <si>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</si>
  <si>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</si>
  <si>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</si>
  <si>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</si>
  <si>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</si>
  <si>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</si>
  <si>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</si>
  <si>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</si>
  <si>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</si>
  <si>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</si>
  <si>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</si>
  <si>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</si>
  <si>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</si>
  <si>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</si>
  <si>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</si>
  <si>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</si>
  <si>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</si>
  <si>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</si>
  <si>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</si>
  <si>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</si>
  <si>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</si>
  <si>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</si>
  <si>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</si>
  <si>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</si>
  <si>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</si>
  <si>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</si>
  <si>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</si>
  <si>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</si>
  <si>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</si>
  <si>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</si>
  <si>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</si>
  <si>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</si>
  <si>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</si>
  <si>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</si>
  <si>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</si>
  <si>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</si>
  <si>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</si>
  <si>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</si>
  <si>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</si>
  <si>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</si>
  <si>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</si>
  <si>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</si>
  <si>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</si>
  <si>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</si>
  <si>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</si>
  <si>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</si>
  <si>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</si>
  <si>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</si>
  <si>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</si>
  <si>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</si>
  <si>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</si>
  <si>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</si>
  <si>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</si>
  <si>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</si>
  <si>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</si>
  <si>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</si>
  <si>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</si>
  <si>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</si>
  <si>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</si>
  <si>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</si>
  <si>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</si>
  <si>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</si>
  <si>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</si>
  <si>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</si>
  <si>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</si>
  <si>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</si>
  <si>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</si>
  <si>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</si>
  <si>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</si>
  <si>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</si>
  <si>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</si>
  <si>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</si>
  <si>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</si>
  <si>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</si>
  <si>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</si>
  <si>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</si>
  <si>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</si>
  <si>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</si>
  <si>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</si>
  <si>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</si>
  <si>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</si>
  <si>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</si>
  <si>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</si>
  <si>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</si>
  <si>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</si>
  <si>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</si>
  <si>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</si>
  <si>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</si>
  <si>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</si>
  <si>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</si>
  <si>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</si>
  <si>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</si>
  <si>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</si>
  <si>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</si>
  <si>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</si>
  <si>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</si>
  <si>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</si>
  <si>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</si>
  <si>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</si>
  <si>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</si>
  <si>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</si>
  <si>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</si>
  <si>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</si>
  <si>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</si>
  <si>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</si>
  <si>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</si>
  <si>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</si>
  <si>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</si>
  <si>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</si>
  <si>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</si>
  <si>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</si>
  <si>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</si>
  <si>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</si>
  <si>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</si>
  <si>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</si>
  <si>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</si>
  <si>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</si>
  <si>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</si>
  <si>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</si>
  <si>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</si>
  <si>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</si>
  <si>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</si>
  <si>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</si>
  <si>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</si>
  <si>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</si>
  <si>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</si>
  <si>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</si>
  <si>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</si>
  <si>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</si>
  <si>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</si>
  <si>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</si>
  <si>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</si>
  <si>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</si>
  <si>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</si>
  <si>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</si>
  <si>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</si>
  <si>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</si>
  <si>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</si>
  <si>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</si>
  <si>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</si>
  <si>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</si>
  <si>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</si>
  <si>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</si>
  <si>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</si>
  <si>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</si>
  <si>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</si>
  <si>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</si>
  <si>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</si>
  <si>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</si>
  <si>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</si>
  <si>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</si>
  <si>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</si>
  <si>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</si>
  <si>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</si>
  <si>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</si>
  <si>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</si>
  <si>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</si>
  <si>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</si>
  <si>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</si>
  <si>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</si>
  <si>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</si>
  <si>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</si>
  <si>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</si>
  <si>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</si>
  <si>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</si>
  <si>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</si>
  <si>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</si>
  <si>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</si>
  <si>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</si>
  <si>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</si>
  <si>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</si>
  <si>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</si>
  <si>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</si>
  <si>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</si>
  <si>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</si>
  <si>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</si>
  <si>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</si>
  <si>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</si>
  <si>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</si>
  <si>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</si>
  <si>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</si>
  <si>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</si>
  <si>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</si>
  <si>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</si>
  <si>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</si>
  <si>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</si>
  <si>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</si>
  <si>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</si>
  <si>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</si>
  <si>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</si>
  <si>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</si>
  <si>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</si>
  <si>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</si>
  <si>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</si>
  <si>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</si>
  <si>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</si>
  <si>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</si>
  <si>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</si>
  <si>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</si>
  <si>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</si>
  <si>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</si>
  <si>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</si>
  <si>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at site checking</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</si>
  <si>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</si>
  <si>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</si>
  <si>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</si>
  <si>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</si>
  <si>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</si>
  <si>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</si>
  <si>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</si>
  <si>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</si>
  <si>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40 mins </t>
  </si>
  <si>
    <t>PCM-20251009-00001408</t>
  </si>
  <si>
    <t>ETA 80 mins</t>
  </si>
  <si>
    <t>TT-20251009-01473 // NA</t>
  </si>
  <si>
    <t xml:space="preserve">ETA 30 mins </t>
  </si>
  <si>
    <t>PCM-20251009-00001424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</si>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</sst>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0" totalsRowShown="0" headerRowDxfId="15" dataDxfId="14" headerRowBorderDxfId="12" tableBorderDxfId="13">
  <autoFilter ref="A1:L2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276.70346481481101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45939.651890740737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45939.651890740737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45939.651890740737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45939.651890740737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45939.651890740737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45939.651890740737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45939.651890740737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45939.651890740737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45939.651890740737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45939.651890740737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45939.651890740737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45939.651890740737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45939.651890740737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45939.651890740737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45939.651890740737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45939.651890740737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45939.651890740737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45939.651890740737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45939.651890740737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45939.651890740737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45939.651890740737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45939.651890740737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45939.651890740737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45939.651890740737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45939.651890740737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45939.651890740737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45939.651890740737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45939.651890740737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45939.651890740737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45939.651890740737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45939.651890740737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45939.651890740737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45939.651890740737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45939.651890740737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45939.651890740737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45939.651890740737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45939.651890740737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45939.651890740737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45939.651890740737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45939.651890740737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45939.651890740737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45939.651890740737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45939.651890740737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45939.651890740737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45939.651890740737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45939.651890740737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45939.651890740737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45939.651890740737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45939.651890740737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45939.651890740737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45939.651890740737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45939.651890740737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45939.651890740737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45939.651890740737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45939.651890740737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45939.651890740737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45939.651890740737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45939.651890740737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45939.651890740737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45939.651890740737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45939.651890740737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45939.651890740737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132.92480740740575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114.65205277777568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0.18446018518443452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45939.651890740737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45939.651890740737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45939.651890740737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45939.651890740737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45939.651890740737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45939.651890740737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45939.651890740737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45939.651890740737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45939.651890740737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45939.651890740737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45939.651890740737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45939.651890740737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45939.651890740737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45939.651890740737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45939.651890740737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45939.651890740737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45939.651890740737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45939.651890740737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45939.651890740737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45939.651890740737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45939.651890740737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45939.651890740737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45939.651890740737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45939.651890740737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45939.651890740737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45939.651890740737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45939.651890740737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45939.651890740737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45939.651890740737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45939.651890740737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45939.651890740737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45939.651890740737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45939.651890740737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45939.651890740737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45939.651890740737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45939.651890740737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45939.651890740737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45939.651890740737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45939.651890740737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45939.651890740737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45939.651890740737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45939.651890740737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45939.651890740737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45939.651890740737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45939.651890740737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45939.651890740737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45939.651890740737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45939.651890740737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45939.651890740737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45939.651890740737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45939.651890740737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45939.651890740737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45939.651890740737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45939.651890740737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45939.651890740737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45939.651890740737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45939.651890740737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45939.651890740737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45939.651890740737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45939.651890740737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45939.651890740737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45939.651890740737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45939.651890740737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45939.651890740737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45939.651890740737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45939.651890740737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45939.651890740737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45939.651890740737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45939.651890740737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45939.651890740737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45939.651890740737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45939.651890740737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45939.651890740737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45939.651890740737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45939.651890740737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45939.651890740737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45939.651890740737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45939.651890740737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45939.651890740737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45939.651890740737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45939.651890740737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45939.651890740737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45939.651890740737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45939.651890740737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45939.651890740737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45939.651890740737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45939.651890740737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45939.651890740737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45939.651890740737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45939.651890740737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45939.651890740737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45939.651890740737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45939.651890740737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45939.651890740737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45939.651890740737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45939.651890740737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45939.651890740737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45939.651890740737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45939.651890740737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45939.651890740737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45939.651890740737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45939.651890740737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45939.651890740737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45939.651890740737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45939.651890740737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45939.651890740737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45939.651890740737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45939.651890740737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45939.651890740737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45939.651890740737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45939.651890740737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45939.651890740737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45939.651890740737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45939.651890740737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45939.651890740737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45939.651890740737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45939.651890740737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45939.651890740737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45939.651890740737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45939.651890740737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45939.651890740737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45939.651890740737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45939.651890740737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45939.651890740737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45939.651890740737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45939.651890740737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45939.651890740737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45939.651890740737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45939.651890740737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45939.651890740737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45939.651890740737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45939.651890740737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45939.651890740737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45939.651890740737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45939.651890740737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45939.651890740737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45939.651890740737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45939.651890740737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45939.651890740737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45939.651890740737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45939.651890740737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45939.651890740737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45939.651890740737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45939.651890740737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45939.651890740737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45939.651890740737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45939.651890740737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45939.651890740737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45939.651890740737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45939.651890740737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45939.651890740737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45939.651890740737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45939.651890740737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45939.651890740737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45939.651890740737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45939.651890740737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45939.651890740737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45939.651890740737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45939.651890740737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45939.651890740737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45939.651890740737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45939.651890740737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45939.651890740737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45939.651890740737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45939.651890740737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45939.651890740737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45939.651890740737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45939.651890740737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45939.651890740737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45939.651890740737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45939.651890740737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45939.651890740737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45939.651890740737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45939.651890740737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45939.651890740737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45939.651890740737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45939.651890740737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45939.651890740737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45939.651890740737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45939.651890740737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45939.651890740737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45939.651890740737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45939.651890740737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45939.651890740737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45939.651890740737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45939.651890740737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45939.651890740737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45939.651890740737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45939.651890740737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45939.651890740737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45939.651890740737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45939.651890740737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45939.651890740737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45939.651890740737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45939.651890740737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45939.651890740737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45939.651890740737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45939.651890740737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45939.651890740737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45939.651890740737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45939.651890740737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45939.651890740737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45939.651890740737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45939.651890740737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45939.651890740737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45939.651890740737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45939.651890740737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45939.651890740737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45939.651890740737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45939.651890740737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45939.651890740737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45939.651890740737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45939.651890740737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45939.651890740737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45939.651890740737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45939.651890740737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45939.651890740737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45939.651890740737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45939.651890740737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45939.651890740737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45939.651890740737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45939.651890740737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45939.651890740737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45939.651890740737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45939.651890740737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45939.651890740737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45939.651890740737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45939.651890740737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45939.651890740737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45939.651890740737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45939.651890740737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45939.651890740737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45939.651890740737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45939.651890740737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45939.651890740737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45939.651890740737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45939.651890740737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45939.651890740737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45939.651890740737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45939.651890740737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45939.651890740737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45939.651890740737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45939.651890740737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45939.651890740737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45939.651890740737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45939.651890740737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45939.651890740737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45939.651890740737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45939.651890740737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45939.651890740737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45939.651890740737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45939.651890740737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45939.651890740737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45939.651890740737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45939.651890740737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45939.651890740737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45939.651890740737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45939.651890740737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45939.651890740737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45939.651890740737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45939.651890740737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45939.651890740737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45939.651890740737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45939.651890740737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45939.651890740737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45939.651890740737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45939.651890740737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45939.651890740737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45939.651890740737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45939.651890740737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45939.651890740737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45939.651890740737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45939.651890740737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45939.651890740737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45939.651890740737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45939.651890740737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45939.651890740737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45939.651890740737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45939.651890740737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45939.651890740737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45939.651890740737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45939.651890740737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45939.651890740737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45939.651890740737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45939.651890740737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45939.651890740737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45939.651890740737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45939.651890740737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45939.651890740737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45939.651890740737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45939.651890740737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45939.651890740737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45939.651890740737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45939.651890740737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45939.651890740737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45939.651890740737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45939.651890740737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45939.651890740737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45939.651890740737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45939.651890740737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45939.651890740737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45939.651890740737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45939.651890740737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45939.651890740737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45939.651890740737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45939.651890740737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45939.651890740737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45939.651890740737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45939.651890740737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45939.651890740737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45939.651890740737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45939.651890740737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45939.651890740737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45939.651890740737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45939.651890740737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45939.651890740737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45939.651890740737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45939.651890740737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45939.651890740737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45939.651890740737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45939.651890740737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45939.651890740737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45939.651890740737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45939.651890740737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45939.651890740737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45939.651890740737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45939.651890740737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45939.651890740737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45939.651890740737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45939.651890740737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45939.651890740737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45939.651890740737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45939.651890740737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45939.651890740737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45939.651890740737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45939.651890740737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45939.651890740737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45939.651890740737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45939.651890740737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45939.651890740737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45939.651890740737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45939.651890740737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45939.651890740737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45939.651890740737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45939.651890740737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45939.651890740737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45939.651890740737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45939.651890740737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45939.651890740737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45939.651890740737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45939.651890740737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45939.651890740737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45939.651890740737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45939.651890740737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45939.651890740737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45939.651890740737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45939.651890740737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45939.651890740737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45939.651890740737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45939.651890740737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45939.651890740737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45939.651890740737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45939.651890740737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45939.651890740737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45939.651890740737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45939.651890740737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45939.651890740737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45939.651890740737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45939.651890740737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45939.651890740737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45939.651890740737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45939.651890740737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45939.651890740737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45939.651890740737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45939.651890740737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45939.651890740737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45939.651890740737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45939.651890740737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45939.651890740737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45939.651890740737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45939.651890740737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45939.651890740737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45939.651890740737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45939.651890740737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45939.651890740737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45939.651890740737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45939.651890740737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45939.651890740737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45939.651890740737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45939.651890740737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45939.651890740737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45939.651890740737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45939.651890740737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45939.651890740737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45939.651890740737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45939.651890740737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45939.651890740737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45939.651890740737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45939.651890740737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45939.651890740737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45939.651890740737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45939.651890740737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45939.651890740737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45939.651890740737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45939.651890740737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45939.651890740737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45939.651890740737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45939.651890740737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45939.651890740737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45939.651890740737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45939.651890740737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45939.651890740737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45939.651890740737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45939.651890740737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45939.651890740737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45939.651890740737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45939.651890740737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45939.651890740737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45939.651890740737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45939.651890740737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45939.651890740737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45939.651890740737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45939.651890740737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45939.651890740737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45939.651890740737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45939.651890740737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45939.651890740737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45939.651890740737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45939.651890740737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45939.651890740737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45939.651890740737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45939.651890740737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45939.651890740737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45939.651890740737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45939.651890740737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45939.651890740737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45939.651890740737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45939.651890740737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45939.651890740737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45939.651890740737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45939.651890740737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45939.651890740737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45939.651890740737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45939.651890740737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45939.651890740737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45939.651890740737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45939.651890740737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45939.651890740737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45939.651890740737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45939.651890740737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45939.651890740737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45939.651890740737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45939.651890740737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45939.651890740737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45939.651890740737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45939.651890740737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45939.651890740737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45939.651890740737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45939.651890740737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45939.651890740737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45939.651890740737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45939.651890740737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45939.651890740737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45939.651890740737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45939.651890740737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45939.651890740737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45939.651890740737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45939.651890740737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45939.651890740737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45939.651890740737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45939.651890740737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45939.651890740737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45939.651890740737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45939.651890740737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45939.651890740737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45939.651890740737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45939.651890740737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45939.651890740737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45939.651890740737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45939.651890740737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45939.651890740737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45939.651890740737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45939.651890740737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45939.651890740737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45939.651890740737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45939.651890740737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45939.651890740737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45939.651890740737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45939.651890740737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45939.651890740737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45939.651890740737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45939.651890740737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45939.651890740737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45939.651890740737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45939.651890740737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45939.651890740737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45939.651890740737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45939.651890740737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45939.651890740737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45939.651890740737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45939.651890740737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45939.651890740737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45939.651890740737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45939.651890740737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45939.651890740737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45939.651890740737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45939.651890740737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45939.651890740737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45939.651890740737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45939.651890740737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45939.651890740737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45939.651890740737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45939.651890740737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45939.651890740737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45939.651890740737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45939.651890740737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45939.651890740737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45939.651890740737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45939.651890740737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45939.651890740737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45939.651890740737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45939.651890740737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45939.651890740737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45939.651890740737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45939.651890740737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45939.651890740737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45939.651890740737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45939.651890740737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45939.651890740737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45939.651890740737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45939.651890740737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45939.651890740737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45939.651890740737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45939.651890740737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45939.651890740737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45939.651890740737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45939.651890740737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45939.651890740737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45939.651890740737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45939.651890740737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45939.651890740737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45939.651890740737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45939.651890740737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45939.651890740737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45939.651890740737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45939.651890740737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45939.651890740737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45939.651890740737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45939.651890740737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45939.651890740737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45939.651890740737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45939.651890740737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45939.651890740737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45939.651890740737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45939.651890740737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45939.651890740737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45939.651890740737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45939.651890740737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45939.651890740737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45939.651890740737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45939.651890740737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45939.651890740737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45939.651890740737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45939.651890740737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45939.651890740737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45939.651890740737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45939.651890740737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45939.651890740737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45939.651890740737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45939.651890740737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45939.651890740737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45939.651890740737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45939.651890740737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45939.651890740737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45939.651890740737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45939.651890740737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45939.651890740737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45939.651890740737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45939.651890740737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45939.651890740737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45939.651890740737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45939.651890740737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45939.651890740737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45939.651890740737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45939.651890740737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45939.651890740737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45939.651890740737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45939.651890740737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45939.651890740737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45939.651890740737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45939.651890740737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45939.651890740737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45939.651890740737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45939.651890740737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45939.651890740737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45939.651890740737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45939.651890740737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45939.651890740737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45939.651890740737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45939.651890740737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45939.651890740737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45939.651890740737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45939.651890740737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45939.651890740737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45939.651890740737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45939.651890740737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45939.651890740737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45939.651890740737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45939.651890740737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45939.651890740737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45939.651890740737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45939.651890740737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45939.651890740737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45939.651890740737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45939.651890740737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45939.651890740737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45939.651890740737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45939.651890740737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45939.651890740737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45939.651890740737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45939.651890740737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45939.651890740737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45939.651890740737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45939.651890740737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45939.651890740737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45939.651890740737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45939.651890740737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45939.651890740737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45939.651890740737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45939.651890740737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45939.651890740737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45939.651890740737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45939.651890740737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45939.651890740737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45939.651890740737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45939.651890740737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45939.651890740737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45939.651890740737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45939.651890740737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45939.651890740737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45939.651890740737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45939.651890740737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45939.651890740737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45939.651890740737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45939.651890740737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45939.651890740737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45939.651890740737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45939.651890740737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45939.651890740737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45939.651890740737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45939.651890740737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45939.651890740737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45939.651890740737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45939.651890740737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45939.651890740737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45939.651890740737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45939.651890740737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45939.651890740737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45939.651890740737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45939.651890740737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45939.651890740737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45939.651890740737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45939.651890740737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45939.651890740737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45939.651890740737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45939.651890740737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45939.651890740737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45939.651890740737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45939.651890740737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45939.651890740737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45939.651890740737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45939.651890740737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45939.651890740737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45939.651890740737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45939.651890740737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45939.651890740737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45939.651890740737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45939.651890740737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45939.651890740737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45939.651890740737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45939.651890740737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45939.651890740737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45939.651890740737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45939.651890740737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45939.651890740737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45939.651890740737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45939.651890740737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45939.651890740737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45939.651890740737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45939.651890740737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45939.651890740737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45939.651890740737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45939.651890740737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45939.651890740737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45939.651890740737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45939.651890740737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45939.651890740737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45939.651890740737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45939.651890740737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45939.651890740737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45939.651890740737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45939.651890740737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45939.651890740737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45939.651890740737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45939.651890740737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45939.651890740737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45939.651890740737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45939.651890740737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45939.651890740737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45939.651890740737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45939.651890740737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45939.651890740737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45939.651890740737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45939.651890740737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45939.651890740737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45939.651890740737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45939.651890740737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45939.651890740737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45939.651890740737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45939.651890740737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45939.651890740737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45939.651890740737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45939.651890740737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45939.651890740737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45939.651890740737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45939.651890740737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45939.651890740737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45939.651890740737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45939.651890740737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45939.651890740737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45939.651890740737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45939.651890740737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45939.651890740737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45939.651890740737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45939.651890740737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45939.651890740737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45939.651890740737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45939.651890740737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45939.651890740737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45939.651890740737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45939.651890740737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45939.651890740737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45939.651890740737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45939.651890740737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45939.651890740737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45939.651890740737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45939.651890740737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45939.651890740737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45939.651890740737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45939.651890740737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45939.651890740737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45939.651890740737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45939.651890740737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45939.651890740737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45939.651890740737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45939.651890740737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45939.651890740737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45939.651890740737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45939.651890740737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45939.651890740737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45939.651890740737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45939.651890740737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45939.651890740737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45939.651890740737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45939.651890740737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45939.651890740737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45939.651890740737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45939.651890740737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45939.651890740737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45939.651890740737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45939.651890740737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45939.651890740737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45939.651890740737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45939.651890740737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45939.651890740737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45939.651890740737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45939.651890740737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45939.651890740737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45939.651890740737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45939.651890740737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45939.651890740737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45939.651890740737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45939.651890740737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45939.651890740737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45939.651890740737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45939.651890740737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45939.651890740737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45939.651890740737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45939.651890740737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45939.651890740737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45939.651890740737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45939.651890740737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45939.651890740737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45939.651890740737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45939.651890740737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45939.651890740737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45939.651890740737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45939.651890740737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45939.651890740737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45939.651890740737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45939.651890740737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45939.651890740737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45939.651890740737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45939.651890740737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45939.651890740737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45939.651890740737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45939.651890740737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45939.651890740737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45939.651890740737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45939.651890740737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45939.651890740737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45939.651890740737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45939.651890740737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45939.651890740737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45939.651890740737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45939.651890740737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45939.651890740737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45939.651890740737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45939.651890740737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45939.651890740737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45939.651890740737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45939.651890740737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45939.651890740737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45939.651890740737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45939.651890740737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45939.651890740737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45939.651890740737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45939.651890740737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45939.651890740737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45939.651890740737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45939.651890740737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45939.651890740737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45939.651890740737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45939.651890740737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45939.651890740737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45939.651890740737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45939.651890740737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45939.651890740737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45939.651890740737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45939.651890740737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45939.651890740737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45939.651890740737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45939.651890740737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45939.651890740737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45939.651890740737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45939.651890740737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45939.651890740737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45939.651890740737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45939.651890740737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45939.651890740737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45939.651890740737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45939.651890740737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45939.651890740737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45939.651890740737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45939.651890740737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45939.651890740737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45939.651890740737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45939.651890740737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45939.651890740737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45939.651890740737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45939.651890740737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45939.651890740737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45939.651890740737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45939.651890740737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45939.651890740737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45939.651890740737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45939.651890740737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45939.651890740737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45939.651890740737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45939.651890740737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45939.651890740737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45939.651890740737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45939.651890740737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45939.651890740737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45939.651890740737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45939.651890740737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45939.651890740737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45939.651890740737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45939.651890740737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45939.651890740737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45939.651890740737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45939.651890740737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45939.651890740737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45939.651890740737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45939.651890740737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45939.651890740737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45939.651890740737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45939.651890740737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45939.651890740737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45939.651890740737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45939.651890740737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45939.651890740737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45939.651890740737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45939.651890740737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45939.651890740737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45939.651890740737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45939.651890740737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45939.651890740737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45939.651890740737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45939.651890740737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45939.651890740737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45939.651890740737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45939.651890740737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45939.651890740737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45939.651890740737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45939.651890740737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45939.651890740737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45939.651890740737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45939.651890740737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45939.651890740737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45939.651890740737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45939.651890740737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45939.651890740737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45939.651890740737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45939.651890740737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45939.651890740737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45939.651890740737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45939.651890740737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45939.651890740737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45939.651890740737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45939.651890740737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45939.651890740737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45939.651890740737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45939.651890740737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45939.651890740737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45939.651890740737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45939.651890740737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45939.651890740737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45939.651890740737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45939.651890740737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45939.651890740737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45939.651890740737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45939.651890740737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45939.651890740737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45939.651890740737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45939.651890740737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45939.651890740737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45939.651890740737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45939.651890740737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45939.651890740737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45939.651890740737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45939.651890740737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45939.651890740737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45939.651890740737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45939.651890740737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45939.651890740737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45939.651890740737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45939.651890740737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45939.651890740737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45939.651890740737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45939.651890740737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45939.651890740737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45939.651890740737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45939.651890740737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45939.651890740737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45939.651890740737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45939.651890740737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45939.651890740737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45939.651890740737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45939.651890740737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45939.651890740737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45939.651890740737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45939.651890740737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45939.651890740737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45939.651890740737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45939.651890740737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45939.651890740737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45939.651890740737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45939.651890740737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45939.651890740737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45939.651890740737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45939.651890740737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45939.651890740737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45939.651890740737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45939.651890740737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45939.651890740737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45939.651890740737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45939.651890740737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45939.651890740737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45939.651890740737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45939.651890740737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45939.651890740737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45939.651890740737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45939.651890740737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45939.651890740737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45939.651890740737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45939.651890740737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45939.651890740737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45939.651890740737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45939.651890740737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45939.651890740737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45939.651890740737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45939.651890740737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45939.651890740737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45939.651890740737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45939.651890740737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45939.651890740737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45939.651890740737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45939.651890740737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45939.651890740737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45939.651890740737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45939.651890740737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45939.651890740737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45939.651890740737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45939.651890740737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45939.651890740737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45939.651890740737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45939.651890740737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45939.651890740737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45939.651890740737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45939.651890740737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45939.651890740737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45939.651890740737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45939.651890740737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45939.651890740737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45939.651890740737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45939.651890740737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45939.651890740737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45939.651890740737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45939.651890740737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45939.651890740737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45939.651890740737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45939.651890740737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45939.651890740737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45939.651890740737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45939.651890740737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45939.651890740737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45939.651890740737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45939.651890740737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45939.651890740737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45939.651890740737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45939.651890740737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45939.651890740737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45939.651890740737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45939.651890740737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45939.651890740737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45939.651890740737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45939.651890740737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45939.651890740737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45939.651890740737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45939.651890740737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45939.651890740737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45939.651890740737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45939.651890740737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45939.651890740737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45939.651890740737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45939.651890740737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45939.651890740737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45939.651890740737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45939.651890740737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45939.651890740737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45939.651890740737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45939.651890740737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45939.651890740737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45939.651890740737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45939.651890740737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45939.651890740737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45939.651890740737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45939.651890740737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45939.651890740737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45939.651890740737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45939.651890740737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45939.651890740737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45939.651890740737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45939.651890740737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45939.651890740737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45939.651890740737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45939.651890740737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45939.651890740737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45939.651890740737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45939.651890740737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45939.651890740737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45939.651890740737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45939.651890740737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45939.651890740737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45939.651890740737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45939.651890740737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45939.651890740737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45939.651890740737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45939.651890740737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45939.651890740737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45939.651890740737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45939.651890740737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45939.651890740737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45939.651890740737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45939.651890740737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45939.651890740737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45939.651890740737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45939.651890740737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45939.651890740737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45939.651890740737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45939.651890740737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45939.651890740737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45939.651890740737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45939.651890740737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45939.651890740737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45939.651890740737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45939.651890740737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45939.651890740737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45939.651890740737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45939.651890740737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45939.651890740737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45939.651890740737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45939.651890740737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45939.651890740737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45939.651890740737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45939.651890740737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45939.651890740737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45939.651890740737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45939.651890740737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45939.651890740737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45939.651890740737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45939.651890740737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45939.651890740737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45939.651890740737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45939.651890740737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45939.651890740737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45939.651890740737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45939.651890740737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45939.651890740737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45939.651890740737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45939.651890740737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45939.651890740737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45939.651890740737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45939.651890740737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45939.651890740737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45939.651890740737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45939.651890740737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45939.651890740737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45939.651890740737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45939.651890740737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45939.651890740737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45939.651890740737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45939.651890740737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45939.651890740737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45939.651890740737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45939.651890740737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45939.651890740737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45939.651890740737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45939.651890740737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45939.651890740737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45939.651890740737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45939.651890740737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45939.651890740737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45939.651890740737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45939.651890740737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45939.651890740737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45939.651890740737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45939.651890740737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45939.651890740737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45939.651890740737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45939.651890740737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45939.651890740737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45939.651890740737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45939.651890740737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45939.651890740737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45939.651890740737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45939.651890740737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45939.651890740737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45939.651890740737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45939.651890740737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45939.651890740737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45939.651890740737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45939.651890740737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45939.651890740737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45939.651890740737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45939.651890740737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45939.651890740737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45939.651890740737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45939.651890740737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45939.651890740737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45939.651890740737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45939.651890740737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45939.651890740737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45939.651890740737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45939.651890740737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45939.651890740737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45939.651890740737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45939.651890740737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45939.651890740737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45939.651890740737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45939.651890740737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45939.651890740737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45939.651890740737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45939.651890740737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45939.651890740737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45939.651890740737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45939.651890740737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45939.651890740737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45939.651890740737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45939.651890740737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45939.651890740737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45939.651890740737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45939.651890740737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45939.651890740737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45939.651890740737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45939.651890740737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45939.651890740737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45939.651890740737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45939.651890740737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45939.651890740737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45939.651890740737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45939.651890740737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45939.651890740737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45939.651890740737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45939.651890740737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45939.651890740737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45939.651890740737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45939.651890740737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45939.651890740737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45939.651890740737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45939.651890740737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45939.651890740737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45939.651890740737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45939.651890740737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45939.651890740737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45939.651890740737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45939.651890740737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45939.651890740737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45939.651890740737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45939.651890740737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45939.651890740737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45939.651890740737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45939.651890740737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45939.651890740737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45939.651890740737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45939.651890740737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45939.651890740737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45939.651890740737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45939.651890740737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45939.651890740737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45939.651890740737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45939.651890740737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45939.651890740737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45939.651890740737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45939.651890740737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45939.651890740737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45939.651890740737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45939.651890740737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45939.651890740737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45939.651890740737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45939.651890740737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45939.651890740737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45939.651890740737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45939.651890740737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45939.651890740737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45939.651890740737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45939.651890740737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45939.651890740737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45939.651890740737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45939.651890740737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45939.651890740737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45939.651890740737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45939.651890740737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45939.651890740737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45939.651890740737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45939.651890740737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45939.651890740737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45939.651890740737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45939.651890740737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45939.651890740737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45939.651890740737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45939.651890740737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45939.651890740737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45939.651890740737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45939.651890740737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45939.651890740737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45939.651890740737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45939.651890740737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45939.651890740737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45939.651890740737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45939.651890740737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45939.651890740737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45939.651890740737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45939.651890740737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45939.651890740737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45939.651890740737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45939.651890740737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45939.651890740737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45939.651890740737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45939.651890740737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45939.651890740737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45939.651890740737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45939.651890740737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45939.651890740737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45939.651890740737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45939.651890740737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45939.651890740737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45939.651890740737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45939.651890740737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45939.651890740737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45939.651890740737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45939.651890740737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45939.651890740737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45939.651890740737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45939.651890740737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45939.651890740737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45939.651890740737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45939.651890740737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45939.651890740737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45939.651890740737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45939.651890740737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45939.651890740737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45939.651890740737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45939.651890740737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45939.651890740737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45939.651890740737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45939.651890740737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45939.651890740737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45939.651890740737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45939.651890740737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45939.651890740737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45939.651890740737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45939.651890740737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45939.651890740737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45939.651890740737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45939.651890740737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45939.651890740737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45939.651890740737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45939.651890740737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45939.651890740737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45939.651890740737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45939.651890740737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45939.651890740737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45939.651890740737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45939.651890740737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45939.651890740737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45939.651890740737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45939.651890740737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45939.651890740737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45939.651890740737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45939.651890740737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45939.651890740737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45939.651890740737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45939.651890740737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45939.651890740737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45939.651890740737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45939.651890740737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45939.651890740737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45939.651890740737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45939.651890740737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45939.651890740737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45939.651890740737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45939.651890740737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45939.651890740737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45939.651890740737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45939.651890740737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45939.651890740737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45939.651890740737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45939.651890740737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45939.651890740737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45939.651890740737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45939.651890740737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45939.651890740737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45939.651890740737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45939.651890740737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45939.651890740737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45939.651890740737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45939.651890740737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45939.651890740737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45939.651890740737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45939.651890740737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45939.651890740737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45939.651890740737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45939.651890740737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45939.651890740737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45939.651890740737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45939.651890740737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45939.651890740737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45939.651890740737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45939.651890740737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45939.651890740737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45939.651890740737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45939.651890740737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45939.651890740737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45939.651890740737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45939.651890740737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45939.651890740737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45939.651890740737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45939.651890740737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45939.651890740737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45939.651890740737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45939.651890740737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45939.651890740737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236.17117314814095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9.4645370365469716E-2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1.9008796291018371E-2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45939.651890740737</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45939.651890740737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45939.651890740737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45939.651890740737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45939.651890740737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45939.651890740737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45939.651890740737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45939.651890740737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45939.651890740737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45939.651890740737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45939.651890740737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45939.651890740737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45939.651890740737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45939.651890740737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45939.651890740737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45939.651890740737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45939.651890740737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45939.651890740737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45939.651890740737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45939.651890740737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45939.651890740737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45939.651890740737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45939.651890740737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45939.651890740737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45939.651890740737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45939.651890740737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45939.651890740737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45939.651890740737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45939.651890740737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45939.651890740737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45939.651890740737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45939.651890740737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45939.651890740737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45939.651890740737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45939.651890740737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45939.651890740737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45939.651890740737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45939.651890740737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45939.651890740737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45939.651890740737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45939.651890740737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45939.651890740737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45939.651890740737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45939.651890740737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45939.651890740737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45939.651890740737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45939.651890740737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45939.651890740737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45939.651890740737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45939.651890740737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45939.651890740737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45939.651890740737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45939.651890740737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45939.651890740737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45939.651890740737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45939.651890740737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45939.651890740737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45939.651890740737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45939.651890740737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45939.651890740737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45939.651890740737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45939.651890740737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45939.651890740737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45939.651890740737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45939.651890740737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45939.651890740737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45939.651890740737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45939.651890740737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45939.651890740737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45939.651890740737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45939.651890740737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45939.651890740737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45939.651890740737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45939.651890740737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45939.651890740737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45939.651890740737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45939.651890740737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45939.651890740737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45939.651890740737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45939.651890740737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45939.651890740737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45939.651890740737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45939.651890740737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45939.651890740737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45939.651890740737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45939.651890740737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45939.651890740737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45939.651890740737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45939.651890740737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45939.651890740737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45939.651890740737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45939.651890740737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45939.651890740737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45939.651890740737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45939.651890740737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45939.651890740737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45939.651890740737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45939.651890740737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45939.651890740737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45939.651890740737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45939.651890740737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45939.651890740737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45939.651890740737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45939.651890740737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45939.651890740737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45939.651890740737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45939.651890740737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45939.651890740737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45939.651890740737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45939.651890740737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45939.651890740737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45939.651890740737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45939.651890740737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45939.651890740737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45939.651890740737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45939.651890740737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45939.651890740737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45939.651890740737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45939.651890740737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45939.651890740737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45939.651890740737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45939.651890740737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45939.651890740737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45939.651890740737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45939.651890740737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45939.651890740737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45939.651890740737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45939.651890740737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45939.651890740737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45939.651890740737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45939.651890740737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45939.651890740737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45939.651890740737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45939.651890740737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45939.651890740737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45939.651890740737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45939.651890740737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45939.651890740737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45939.651890740737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45939.651890740737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45939.651890740737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45939.651890740737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45939.651890740737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45939.651890740737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45939.651890740737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45939.651890740737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45939.651890740737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45939.651890740737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45939.651890740737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45939.651890740737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45939.651890740737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45939.651890740737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45939.651890740737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45939.651890740737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45939.651890740737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45939.651890740737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45939.651890740737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45939.651890740737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45939.651890740737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45939.651890740737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45939.651890740737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45939.651890740737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45939.651890740737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45939.651890740737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45939.651890740737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45939.651890740737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45939.651890740737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45939.651890740737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45939.651890740737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45939.651890740737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45939.651890740737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45939.651890740737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45939.651890740737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45939.651890740737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45939.651890740737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45939.651890740737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45939.651890740737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45939.651890740737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45939.651890740737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45939.651890740737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45939.651890740737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45939.651890740737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45939.651890740737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45939.651890740737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45939.651890740737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45939.651890740737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45939.651890740737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45939.651890740737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45939.651890740737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45939.651890740737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45939.651890740737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45939.651890740737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45939.651890740737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45939.651890740737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45939.651890740737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45939.651890740737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45939.651890740737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45939.651890740737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45939.651890740737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45939.651890740737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45939.651890740737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45939.651890740737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45939.651890740737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45939.651890740737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45939.651890740737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45939.651890740737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45939.651890740737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45939.651890740737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45939.651890740737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45939.651890740737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45939.651890740737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45939.651890740737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45939.651890740737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45939.651890740737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45939.651890740737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45939.651890740737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45939.651890740737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45939.651890740737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45939.651890740737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45939.651890740737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45939.651890740737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45939.651890740737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45939.651890740737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45939.651890740737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45939.651890740737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45939.651890740737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45939.651890740737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45939.651890740737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45939.651890740737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45939.651890740737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45939.651890740737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45939.651890740737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45939.651890740737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45939.651890740737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45939.651890740737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45939.651890740737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45939.651890740737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45939.651890740737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45939.651890740737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45939.651890740737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45939.651890740737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45939.651890740737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45939.651890740737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45939.651890740737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45939.651890740737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45939.651890740737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45939.651890740737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45939.651890740737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45939.651890740737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45939.651890740737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45939.651890740737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45939.651890740737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45939.651890740737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45939.651890740737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45939.651890740737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45939.651890740737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45939.651890740737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45939.651890740737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45939.651890740737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45939.651890740737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45939.651890740737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45939.651890740737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45939.651890740737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45939.651890740737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45939.651890740737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45939.651890740737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45939.651890740737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45939.651890740737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45939.651890740737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45939.651890740737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45939.651890740737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45939.651890740737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45939.651890740737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45939.651890740737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45939.651890740737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45939.651890740737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45939.651890740737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45939.651890740737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45939.651890740737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45939.651890740737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45939.651890740737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45939.651890740737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45939.651890740737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45939.651890740737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45939.651890740737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45939.651890740737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45939.651890740737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45939.651890740737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45939.651890740737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45939.651890740737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45939.651890740737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45939.651890740737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45939.651890740737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45939.651890740737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45939.651890740737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45939.651890740737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45939.651890740737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45939.651890740737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45939.651890740737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45939.651890740737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45939.651890740737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45939.651890740737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45939.651890740737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45939.651890740737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45939.651890740737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45939.651890740737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45939.651890740737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45939.651890740737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45939.651890740737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45939.651890740737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45939.651890740737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45939.651890740737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45939.651890740737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45939.651890740737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45939.651890740737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45939.651890740737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45939.651890740737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45939.651890740737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45939.651890740737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45939.651890740737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45939.651890740737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45939.651890740737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45939.651890740737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45939.651890740737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45939.651890740737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45939.651890740737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45939.651890740737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45939.651890740737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45939.651890740737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45939.651890740737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45939.651890740737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45939.651890740737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45939.651890740737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45939.651890740737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45939.651890740737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45939.651890740737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45939.651890740737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45939.651890740737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45939.651890740737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45939.651890740737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45939.651890740737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45939.651890740737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45939.651890740737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45939.651890740737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45939.651890740737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45939.651890740737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45939.651890740737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45939.651890740737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45939.651890740737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45939.651890740737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45939.651890740737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45939.651890740737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45939.651890740737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45939.651890740737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45939.651890740737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45939.651890740737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45939.651890740737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45939.651890740737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45939.651890740737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45939.651890740737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45939.651890740737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45939.651890740737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45939.651890740737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45939.651890740737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45939.651890740737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45939.651890740737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45939.651890740737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45939.651890740737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45939.651890740737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45939.651890740737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45939.651890740737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45939.651890740737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45939.651890740737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45939.651890740737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45939.651890740737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45939.651890740737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45939.651890740737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45939.651890740737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45939.651890740737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45939.651890740737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45939.651890740737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45939.651890740737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45939.651890740737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45939.651890740737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45939.651890740737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45939.651890740737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45939.651890740737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45939.651890740737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45939.651890740737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45939.651890740737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45939.651890740737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45939.651890740737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45939.651890740737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45939.651890740737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45939.651890740737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45939.651890740737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45939.651890740737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45939.651890740737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45939.651890740737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45939.651890740737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45939.651890740737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45939.651890740737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45939.651890740737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45939.651890740737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45939.651890740737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45939.651890740737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45939.651890740737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45939.651890740737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45939.651890740737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45939.651890740737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45939.651890740737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45939.651890740737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45939.651890740737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45939.651890740737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45939.651890740737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45939.651890740737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45939.651890740737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45939.651890740737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45939.651890740737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45939.651890740737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45939.651890740737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45939.651890740737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45939.651890740737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45939.651890740737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45939.651890740737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45939.651890740737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45939.651890740737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45939.651890740737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45939.651890740737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45939.651890740737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45939.651890740737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45939.651890740737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45939.651890740737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45939.651890740737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45939.651890740737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45939.651890740737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45939.651890740737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45939.651890740737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45939.651890740737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45939.651890740737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45939.651890740737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45939.651890740737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45939.651890740737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45939.651890740737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45939.651890740737</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45939.651890740737</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47.819830555548833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13.463013425920508</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v>45939.60869212963</v>
      </c>
      <c r="G4" s="39">
        <f t="shared" ref="G4:G22" ca="1" si="1">IFERROR(NOW()-F4,"")</f>
        <v>4.3198611107072793E-2</v>
      </c>
      <c r="H4" s="38">
        <v>45939.602442129632</v>
      </c>
      <c r="I4" s="37" t="str">
        <f>IFERROR(VLOOKUP(D4,DB!A:F,6,0),"")</f>
        <v>SCECO</v>
      </c>
      <c r="J4" s="37" t="str">
        <f>IFERROR(VLOOKUP(D4,DB!A:G,7,0),"")</f>
        <v>Vandalized</v>
      </c>
      <c r="K4" s="37" t="s">
        <v>39065</v>
      </c>
      <c r="L4" s="37" t="str">
        <f>IFERROR(VLOOKUP(D4,DB!A:I,9,0),"")</f>
        <v>Latis</v>
      </c>
    </row>
    <row r="5" spans="1:13" ht="15">
      <c r="A5" s="37"/>
      <c r="B5" s="37" t="str">
        <f>IFERROR(VLOOKUP(D5,DB!A:K,11,0),"")</f>
        <v/>
      </c>
      <c r="C5" s="37"/>
      <c r="D5" s="126"/>
      <c r="E5" s="37"/>
      <c r="F5" s="38"/>
      <c r="G5" s="39">
        <f t="shared" ca="1" si="1"/>
        <v>45939.651890740737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45939.651890740737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45939.651890740737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45939.651890740737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45939.651890740737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45939.651890740737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45939.651890740737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45939.651890740737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45939.651890740737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45939.651890740737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45939.651890740737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45939.651890740737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45939.651890740737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45939.651890740737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45939.651890740737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45939.651890740737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45939.651890740737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45939.651890740737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45939.651890740737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45939.651890740737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45939.651890740737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45939.651890740737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45939.651890740737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45939.651890740737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45939.651890740737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45939.651890740737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45939.651890740737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45939.651890740737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45939.651890740737</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45939.651890740737</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45939.651890740737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45939.651890740737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45939.651890740737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45939.651890740737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45939.651890740737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45939.651890740737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45939.651890740737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45939.651890740737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45939.651890740737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45939.651890740737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45939.651890740737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45939.651890740737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45939.651890740737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45939.651890740737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45939.651890740737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45939.651890740737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45939.651890740737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45939.651890740737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45939.651890740737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45939.651890740737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45939.651890740737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45939.651890740737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45939.651890740737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45939.651890740737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45939.651890740737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45939.651890740737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45939.651890740737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45939.651890740737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45939.651890740737</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45939.651890740737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45939.651890740737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45939.651890740737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45939.651890740737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45939.651890740737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45939.651890740737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45939.651890740737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45939.651890740737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45939.651890740737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45939.651890740737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45939.651890740737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45939.651890740737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45939.651890740737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45939.651890740737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45939.651890740737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45939.651890740737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45939.651890740737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45939.651890740737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45939.651890740737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45939.651890740737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45939.651890740737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45939.651890740737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45939.651890740737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45939.651890740737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45939.651890740737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45939.651890740737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45939.651890740737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45939.651890740737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45939.651890740737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45939.651890740737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45939.651890740737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45939.651890740737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45939.651890740737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45939.651890740737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45939.651890740737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45939.651890740737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45939.651890740737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45939.651890740737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45939.651890740737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45939.651890740737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45939.651890740737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45939.651890740737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45939.651890740737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45939.651890740737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45939.651890740737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45939.651890740737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45939.651890740737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45939.651890740737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45939.651890740737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45939.651890740737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45939.651890740737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45939.651890740737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45939.651890740737</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45939.651890740737</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0"/>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12.879043518514663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0.12282824073918164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5.7709185185158276</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4.7096453703634324</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1</v>
      </c>
      <c r="D6" s="165" t="s">
        <v>32951</v>
      </c>
      <c r="E6" s="157" t="s">
        <v>38964</v>
      </c>
      <c r="F6" s="162">
        <v>45939.612037037034</v>
      </c>
      <c r="G6" s="151">
        <f ca="1">IFERROR(NOW()-F6,"-")</f>
        <v>3.9853703703556675E-2</v>
      </c>
      <c r="H6" s="162">
        <v>45939.606296296297</v>
      </c>
      <c r="I6" s="157" t="str">
        <f>IFERROR(VLOOKUP(D6,DB!A:F,6,0),"")</f>
        <v>SCECO</v>
      </c>
      <c r="J6" s="157" t="str">
        <f>IFERROR(VLOOKUP(D6,DB!A:G,7,0),"")</f>
        <v>Dead+No BB Design</v>
      </c>
      <c r="K6" s="157" t="s">
        <v>39074</v>
      </c>
      <c r="L6" s="157" t="str">
        <f>IFERROR(VLOOKUP(D6,DB!A:I,9,0),"")</f>
        <v>Latis</v>
      </c>
    </row>
    <row r="7" spans="1:16383" ht="31.5" customHeight="1">
      <c r="A7" s="157" t="s">
        <v>39075</v>
      </c>
      <c r="B7" s="157" t="str">
        <f>IFERROR(VLOOKUP(D7,DB!A:K,11,0),"")</f>
        <v>R6</v>
      </c>
      <c r="C7" s="157">
        <v>4</v>
      </c>
      <c r="D7" s="165" t="s">
        <v>34871</v>
      </c>
      <c r="E7" s="157" t="s">
        <v>39043</v>
      </c>
      <c r="F7" s="162">
        <v>45939.632141203707</v>
      </c>
      <c r="G7" s="151">
        <f ca="1">IFERROR(NOW()-F7,"-")</f>
        <v>1.9749537030293141E-2</v>
      </c>
      <c r="H7" s="157"/>
      <c r="I7" s="157" t="str">
        <f>IFERROR(VLOOKUP(D7,DB!A:F,6,0),"")</f>
        <v>Generator-SG</v>
      </c>
      <c r="J7" s="157" t="str">
        <f>IFERROR(VLOOKUP(D7,DB!A:G,7,0),"")</f>
        <v>Dead</v>
      </c>
      <c r="K7" s="157" t="s">
        <v>39076</v>
      </c>
      <c r="L7" s="157" t="str">
        <f>IFERROR(VLOOKUP(D7,DB!A:I,9,0),"")</f>
        <v>Latis</v>
      </c>
    </row>
    <row r="8" spans="1:16383" ht="31.5" customHeight="1">
      <c r="A8" s="157" t="s">
        <v>39077</v>
      </c>
      <c r="B8" s="157" t="str">
        <f>IFERROR(VLOOKUP(D8,DB!A:K,11,0),"")</f>
        <v>R6</v>
      </c>
      <c r="C8" s="157">
        <v>1</v>
      </c>
      <c r="D8" s="165" t="s">
        <v>34746</v>
      </c>
      <c r="E8" s="157" t="s">
        <v>39043</v>
      </c>
      <c r="F8" s="157"/>
      <c r="G8" s="151">
        <f ca="1">IFERROR(NOW()-F8,"-")</f>
        <v>45939.651890740737</v>
      </c>
      <c r="H8" s="162">
        <v>45939.623622685183</v>
      </c>
      <c r="I8" s="157" t="str">
        <f>IFERROR(VLOOKUP(D8,DB!A:F,6,0),"")</f>
        <v>Generator-SG</v>
      </c>
      <c r="J8" s="157" t="str">
        <f>IFERROR(VLOOKUP(D8,DB!A:G,7,0),"")</f>
        <v>Vandalized</v>
      </c>
      <c r="K8" s="157" t="s">
        <v>39078</v>
      </c>
      <c r="L8" s="157" t="str">
        <f>IFERROR(VLOOKUP(D8,DB!A:I,9,0),"")</f>
        <v>Latis</v>
      </c>
    </row>
    <row r="9" spans="1:16383" ht="31.5" customHeight="1">
      <c r="A9" s="157" t="s">
        <v>39079</v>
      </c>
      <c r="B9" s="157" t="str">
        <f>IFERROR(VLOOKUP(D9,DB!A:K,11,0),"")</f>
        <v>R6</v>
      </c>
      <c r="C9" s="157">
        <v>2</v>
      </c>
      <c r="D9" s="165" t="s">
        <v>32685</v>
      </c>
      <c r="E9" s="157" t="s">
        <v>38964</v>
      </c>
      <c r="F9" s="162">
        <v>45939.637326388889</v>
      </c>
      <c r="G9" s="151">
        <f ca="1">IFERROR(NOW()-F9,"-")</f>
        <v>1.4564351848093793E-2</v>
      </c>
      <c r="H9" s="162">
        <v>45939.632824074077</v>
      </c>
      <c r="I9" s="157" t="str">
        <f>IFERROR(VLOOKUP(D9,DB!A:F,6,0),"")</f>
        <v>SCECO</v>
      </c>
      <c r="J9" s="157" t="str">
        <f>IFERROR(VLOOKUP(D9,DB!A:G,7,0),"")</f>
        <v>Dead</v>
      </c>
      <c r="K9" s="157" t="s">
        <v>39080</v>
      </c>
      <c r="L9" s="157" t="str">
        <f>IFERROR(VLOOKUP(D9,DB!A:I,9,0),"")</f>
        <v>Latis</v>
      </c>
    </row>
    <row r="10" spans="1:16383" ht="31.5" customHeight="1">
      <c r="A10" s="157"/>
      <c r="B10" s="157" t="str">
        <f>IFERROR(VLOOKUP(D10,DB!A:K,11,0),"")</f>
        <v/>
      </c>
      <c r="C10" s="157"/>
      <c r="D10" s="156"/>
      <c r="E10" s="157"/>
      <c r="F10" s="157"/>
      <c r="G10" s="151">
        <f ca="1">IFERROR(NOW()-F10,"-")</f>
        <v>45939.651890740737</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45939.651890740737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45939.651890740737</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66"/>
      <c r="E13" s="157"/>
      <c r="F13" s="157"/>
      <c r="G13" s="151">
        <f ca="1">IFERROR(NOW()-F13,"-")</f>
        <v>45939.651890740737</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45939.651890740737</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45939.651890740737</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45939.651890740737</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45939.651890740737</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45939.651890740737</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45939.651890740737</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45939.651890740737</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45939.651890740737</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45939.651890740737</v>
      </c>
      <c r="H22" s="157"/>
      <c r="I22" s="157" t="str">
        <f>IFERROR(VLOOKUP(D22,DB!A:F,6,0),"")</f>
        <v/>
      </c>
      <c r="J22" s="157" t="str">
        <f>IFERROR(VLOOKUP(D22,DB!A:G,7,0),"")</f>
        <v/>
      </c>
      <c r="K22" s="157"/>
      <c r="L22" s="157" t="str">
        <f>IFERROR(VLOOKUP(D22,DB!A:I,9,0),"")</f>
        <v/>
      </c>
    </row>
    <row r="23" spans="1:12" ht="31.5" customHeight="1">
      <c r="A23" s="110"/>
      <c r="B23" s="158" t="str">
        <f>IFERROR(VLOOKUP(D23,DB!A:K,11,0),"")</f>
        <v/>
      </c>
      <c r="C23" s="158"/>
      <c r="D23" s="158"/>
      <c r="E23" s="159"/>
      <c r="F23" s="113"/>
      <c r="G23" s="151">
        <f ca="1">IFERROR(NOW()-F23,"-")</f>
        <v>45939.651890740737</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51">
        <f ca="1">IFERROR(NOW()-F24,"-")</f>
        <v>45939.651890740737</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45939.651890740737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45939.651890740737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45939.651890740737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45939.651890740737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45939.651890740737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45939.651890740737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45939.651890740737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45939.651890740737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45939.651890740737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45939.651890740737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45939.651890740737</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45939.651890740737</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45939.651890740737</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45939.651890740737</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45939.651890740737</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45939.651890740737</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45939.651890740737</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45939.651890740737</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45939.651890740737</v>
      </c>
      <c r="H43" s="113"/>
      <c r="I43" s="158" t="str">
        <f>IFERROR(VLOOKUP(D43,DB!A:F,6,0),"")</f>
        <v/>
      </c>
      <c r="J43" s="158" t="str">
        <f>IFERROR(VLOOKUP(D43,DB!A:G,7,0),"")</f>
        <v/>
      </c>
      <c r="K43" s="161"/>
      <c r="L43" s="159" t="str">
        <f>IFERROR(VLOOKUP(D43,DB!A:I,9,0),"")</f>
        <v/>
      </c>
    </row>
    <row r="44" spans="1:12" ht="31.5" customHeight="1">
      <c r="A44" s="110"/>
      <c r="B44" s="109" t="str">
        <f>IFERROR(VLOOKUP(D44,DB!A:K,11,0),"")</f>
        <v/>
      </c>
      <c r="C44" s="111"/>
      <c r="D44" s="109"/>
      <c r="E44" s="112"/>
      <c r="F44" s="113"/>
      <c r="G44" s="81">
        <f ca="1">IFERROR(NOW()-F44,"-")</f>
        <v>45939.651890740737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45939.651890740737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45939.651890740737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45939.651890740737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45939.651890740737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45939.651890740737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45939.651890740737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45939.651890740737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45939.651890740737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45939.651890740737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45939.651890740737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45939.651890740737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45939.651890740737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45939.651890740737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45939.651890740737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45939.651890740737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45939.651890740737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45939.651890740737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45939.651890740737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45939.651890740737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45939.651890740737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45939.651890740737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45939.651890740737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45939.651890740737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45939.651890740737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45939.651890740737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45939.651890740737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45939.651890740737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45939.651890740737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45939.651890740737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45939.651890740737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45939.651890740737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45939.651890740737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45939.651890740737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45939.651890740737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45939.651890740737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45939.651890740737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45939.651890740737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45939.651890740737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45939.651890740737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45939.651890740737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45939.651890740737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45939.651890740737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45939.651890740737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45939.651890740737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45939.651890740737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45939.651890740737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45939.651890740737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45939.651890740737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45939.651890740737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45939.651890740737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45939.651890740737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45939.651890740737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45939.651890740737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45939.651890740737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45939.651890740737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45939.651890740737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45939.651890740737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45939.651890740737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45939.651890740737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45939.651890740737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45939.651890740737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45939.651890740737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45939.651890740737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45939.651890740737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45939.651890740737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45939.651890740737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45939.651890740737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45939.651890740737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45939.651890740737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45939.651890740737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45939.651890740737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45939.651890740737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45939.651890740737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45939.651890740737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45939.651890740737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45939.651890740737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45939.651890740737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45939.651890740737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45939.651890740737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45939.651890740737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45939.651890740737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45939.651890740737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45939.651890740737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45939.651890740737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45939.651890740737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45939.651890740737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45939.651890740737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45939.651890740737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45939.651890740737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45939.651890740737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45939.651890740737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45939.651890740737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45939.651890740737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45939.651890740737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45939.651890740737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45939.651890740737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45939.651890740737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45939.651890740737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45939.651890740737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45939.651890740737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45939.651890740737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45939.651890740737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45939.651890740737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45939.651890740737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45939.651890740737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45939.651890740737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45939.651890740737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45939.651890740737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45939.651890740737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45939.651890740737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45939.651890740737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45939.651890740737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45939.651890740737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45939.651890740737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45939.651890740737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45939.651890740737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45939.651890740737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45939.651890740737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45939.651890740737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45939.651890740737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45939.651890740737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45939.651890740737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45939.651890740737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45939.651890740737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45939.651890740737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45939.651890740737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45939.651890740737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45939.651890740737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45939.651890740737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45939.651890740737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45939.651890740737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45939.651890740737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45939.651890740737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45939.651890740737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45939.651890740737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45939.651890740737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45939.651890740737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45939.651890740737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45939.651890740737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45939.651890740737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45939.651890740737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45939.651890740737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45939.651890740737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45939.651890740737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45939.651890740737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45939.651890740737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45939.651890740737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45939.651890740737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45939.651890740737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45939.651890740737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45939.651890740737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45939.651890740737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45939.651890740737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45939.651890740737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45939.651890740737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45939.651890740737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45939.651890740737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45939.651890740737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45939.651890740737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45939.651890740737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45939.651890740737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45939.651890740737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45939.651890740737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45939.651890740737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45939.651890740737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45939.651890740737</v>
      </c>
      <c r="H210" s="113"/>
      <c r="I210" s="109" t="str">
        <f>IFERROR(VLOOKUP(D210,DB!A:F,6,0),"")</f>
        <v/>
      </c>
      <c r="J210" s="108" t="str">
        <f>IFERROR(VLOOKUP(D210,DB!A:G,7,0),"")</f>
        <v/>
      </c>
      <c r="K210" s="114"/>
      <c r="L210" s="115" t="str">
        <f>IFERROR(VLOOKUP(D210,DB!A:I,9,0),"")</f>
        <v/>
      </c>
    </row>
  </sheetData>
  <dataValidations count="2">
    <dataValidation allowBlank="1" showInputMessage="1" showErrorMessage="1" sqref="E1" xr:uid="{380493DB-286A-4683-AF55-C78F04945A49}"/>
    <dataValidation type="list" allowBlank="1" showInputMessage="1" showErrorMessage="1" sqref="E3 E5:E2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2025-10-09T12:40:18Z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