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48" documentId="13_ncr:1_{F6CB121F-512D-4AA6-A0C1-0FB36C537598}" xr6:coauthVersionLast="47" xr6:coauthVersionMax="47" xr10:uidLastSave="{CAA8613E-E598-49CB-8142-6A7B53FAF25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<sst xmlns="http://schemas.openxmlformats.org/spreadsheetml/2006/main" count="178574" uniqueCount="39071">
  <si>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</si>
  <si>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</si>
  <si>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</si>
  <si>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</si>
  <si>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</si>
  <si>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</si>
  <si>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</si>
  <si>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</si>
  <si>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</si>
  <si>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</si>
  <si>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</si>
  <si>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</si>
  <si>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</si>
  <si>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</si>
  <si>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</si>
  <si>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</si>
  <si>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</si>
  <si>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</si>
  <si>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</si>
  <si>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</si>
  <si>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</si>
  <si>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</si>
  <si>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</si>
  <si>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</si>
  <si>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</si>
  <si>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</si>
  <si>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</si>
  <si>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</si>
  <si>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</si>
  <si>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</si>
  <si>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</si>
  <si>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</si>
  <si>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</si>
  <si>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</si>
  <si>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</si>
  <si>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</si>
  <si>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</si>
  <si>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</si>
  <si>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</si>
  <si>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</si>
  <si>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</si>
  <si>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</si>
  <si>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</si>
  <si>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</si>
  <si>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</si>
  <si>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</si>
  <si>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</si>
  <si>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</si>
  <si>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</si>
  <si>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</si>
  <si>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</si>
  <si>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</si>
  <si>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</si>
  <si>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</si>
  <si>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</si>
  <si>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</si>
  <si>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</si>
  <si>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</si>
  <si>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</si>
  <si>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</si>
  <si>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</si>
  <si>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</si>
  <si>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</si>
  <si>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</si>
  <si>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</si>
  <si>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</si>
  <si>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</si>
  <si>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</si>
  <si>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</si>
  <si>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</si>
  <si>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</si>
  <si>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</si>
  <si>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</si>
  <si>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</si>
  <si>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</si>
  <si>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</si>
  <si>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</si>
  <si>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</si>
  <si>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</si>
  <si>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</si>
  <si>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</si>
  <si>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</si>
  <si>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</si>
  <si>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</si>
  <si>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</si>
  <si>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</si>
  <si>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</si>
  <si>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</si>
  <si>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</si>
  <si>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</si>
  <si>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</si>
  <si>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</si>
  <si>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</si>
  <si>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</si>
  <si>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</si>
  <si>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</si>
  <si>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</si>
  <si>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</si>
  <si>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</si>
  <si>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</si>
  <si>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</si>
  <si>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</si>
  <si>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</si>
  <si>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</si>
  <si>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</si>
  <si>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</si>
  <si>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</si>
  <si>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</si>
  <si>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</si>
  <si>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</si>
  <si>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</si>
  <si>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</si>
  <si>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</si>
  <si>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</si>
  <si>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</si>
  <si>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</si>
  <si>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</si>
  <si>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</si>
  <si>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</si>
  <si>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</si>
  <si>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</si>
  <si>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</si>
  <si>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</si>
  <si>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</si>
  <si>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</si>
  <si>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</si>
  <si>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</si>
  <si>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</si>
  <si>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</si>
  <si>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</si>
  <si>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</si>
  <si>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</si>
  <si>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</si>
  <si>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</si>
  <si>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</si>
  <si>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</si>
  <si>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</si>
  <si>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</si>
  <si>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</si>
  <si>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</si>
  <si>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</si>
  <si>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</si>
  <si>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</si>
  <si>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</si>
  <si>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</si>
  <si>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</si>
  <si>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</si>
  <si>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</si>
  <si>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</si>
  <si>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</si>
  <si>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</si>
  <si>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</si>
  <si>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</si>
  <si>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</si>
  <si>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</si>
  <si>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</si>
  <si>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</si>
  <si>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</si>
  <si>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</si>
  <si>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</si>
  <si>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</si>
  <si>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</si>
  <si>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</si>
  <si>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</si>
  <si>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</si>
  <si>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</si>
  <si>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</si>
  <si>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</si>
  <si>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</si>
  <si>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</si>
  <si>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</si>
  <si>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</si>
  <si>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</si>
  <si>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</si>
  <si>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</si>
  <si>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</si>
  <si>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</si>
  <si>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</si>
  <si>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</si>
  <si>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</si>
  <si>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</si>
  <si>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</si>
  <si>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</si>
  <si>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</si>
  <si>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</si>
  <si>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</si>
  <si>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</si>
  <si>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</si>
  <si>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</si>
  <si>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</si>
  <si>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</si>
  <si>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</si>
  <si>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</si>
  <si>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</si>
  <si>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</si>
  <si>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</si>
  <si>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</si>
  <si>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</si>
  <si>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</si>
  <si>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</si>
  <si>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</si>
  <si>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</si>
  <si>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</si>
  <si>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</si>
  <si>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</si>
  <si>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</si>
  <si>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</si>
  <si>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</si>
  <si>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</si>
  <si>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</si>
  <si>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</si>
  <si>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</si>
  <si>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</si>
  <si>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</si>
  <si>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</si>
  <si>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</si>
  <si>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</si>
  <si>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</si>
  <si>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</si>
  <si>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</si>
  <si>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</si>
  <si>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</si>
  <si>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</si>
  <si>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</si>
  <si>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</si>
  <si>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</si>
  <si>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</si>
  <si>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</si>
  <si>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</si>
  <si>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</si>
  <si>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</si>
  <si>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</si>
  <si>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</si>
  <si>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</si>
  <si>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</si>
  <si>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</si>
  <si>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</si>
  <si>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</si>
  <si>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</si>
  <si>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</si>
  <si>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</si>
  <si>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</si>
  <si>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</si>
  <si>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</si>
  <si>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</si>
  <si>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</si>
  <si>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</si>
  <si>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</si>
  <si>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</si>
  <si>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</si>
  <si>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</si>
  <si>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</si>
  <si>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</si>
  <si>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</si>
  <si>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</si>
  <si>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</si>
  <si>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</si>
  <si>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</si>
  <si>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</si>
  <si>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</si>
  <si>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</si>
  <si>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</si>
  <si>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</si>
  <si>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</si>
  <si>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</si>
  <si>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</si>
  <si>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</si>
  <si>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</si>
  <si>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</si>
  <si>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</si>
  <si>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</si>
  <si>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</si>
  <si>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</si>
  <si>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</si>
  <si>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</si>
  <si>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</si>
  <si>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</si>
  <si>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</si>
  <si>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</si>
  <si>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</si>
  <si>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</si>
  <si>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</si>
  <si>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</si>
  <si>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</si>
  <si>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</si>
  <si>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</si>
  <si>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</si>
  <si>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</si>
  <si>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</si>
  <si>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</si>
  <si>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</si>
  <si>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</si>
  <si>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</si>
  <si>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</si>
  <si>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</si>
  <si>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</si>
  <si>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</si>
  <si>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</si>
  <si>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</si>
  <si>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</si>
  <si>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</si>
  <si>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</si>
  <si>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</si>
  <si>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</si>
  <si>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</si>
  <si>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</si>
  <si>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</si>
  <si>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</si>
  <si>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</si>
  <si>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</si>
  <si>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</si>
  <si>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</si>
  <si>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</si>
  <si>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</si>
  <si>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</si>
  <si>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</si>
  <si>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</si>
  <si>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</si>
  <si>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</si>
  <si>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</si>
  <si>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</si>
  <si>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</si>
  <si>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</si>
  <si>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</si>
  <si>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</si>
  <si>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</si>
  <si>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</si>
  <si>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</si>
  <si>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</si>
  <si>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</si>
  <si>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</si>
  <si>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</si>
  <si>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</si>
  <si>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</si>
  <si>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</si>
  <si>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</si>
  <si>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</si>
  <si>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</si>
  <si>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</si>
  <si>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</si>
  <si>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</si>
  <si>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</si>
  <si>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</si>
  <si>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</si>
  <si>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</si>
  <si>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</si>
  <si>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</si>
  <si>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</si>
  <si>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</si>
  <si>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</si>
  <si>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</si>
  <si>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</si>
  <si>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</si>
  <si>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</si>
  <si>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</si>
  <si>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</si>
  <si>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</si>
  <si>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</si>
  <si>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</si>
  <si>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</si>
  <si>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</si>
  <si>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</si>
  <si>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</si>
  <si>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</si>
  <si>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</si>
  <si>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</si>
  <si>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</si>
  <si>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</si>
  <si>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</si>
  <si>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</si>
  <si>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</si>
  <si>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</si>
  <si>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</si>
  <si>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</si>
  <si>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</si>
  <si>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</si>
  <si>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</si>
  <si>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</si>
  <si>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</si>
  <si>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</si>
  <si>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</si>
  <si>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</si>
  <si>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</si>
  <si>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</si>
  <si>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</si>
  <si>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</si>
  <si>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</si>
  <si>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</si>
  <si>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</si>
  <si>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</si>
  <si>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</si>
  <si>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</si>
  <si>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</si>
  <si>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</si>
  <si>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</si>
  <si>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</si>
  <si>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</si>
  <si>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</si>
  <si>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</si>
  <si>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</si>
  <si>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</si>
  <si>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</si>
  <si>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</si>
  <si>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</si>
  <si>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</si>
  <si>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</si>
  <si>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</si>
  <si>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</si>
  <si>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</si>
  <si>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</si>
  <si>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</si>
  <si>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</si>
  <si>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</si>
  <si>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</si>
  <si>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</si>
  <si>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</si>
  <si>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</si>
  <si>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</si>
  <si>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</si>
  <si>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</si>
  <si>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</si>
  <si>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</si>
  <si>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</si>
  <si>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</si>
  <si>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</si>
  <si>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</si>
  <si>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</si>
  <si>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</si>
  <si>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</si>
  <si>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</si>
  <si>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</si>
  <si>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</si>
  <si>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</si>
  <si>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</si>
  <si>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</si>
  <si>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</si>
  <si>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</si>
  <si>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</si>
  <si>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</si>
  <si>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</si>
  <si>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</si>
  <si>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</si>
  <si>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</si>
  <si>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</si>
  <si>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</si>
  <si>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</si>
  <si>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</si>
  <si>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</si>
  <si>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</si>
  <si>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</si>
  <si>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</si>
  <si>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</si>
  <si>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</si>
  <si>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</si>
  <si>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</si>
  <si>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</si>
  <si>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</si>
  <si>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</si>
  <si>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</si>
  <si>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</si>
  <si>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</si>
  <si>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</si>
  <si>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</si>
  <si>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</si>
  <si>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</si>
  <si>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</si>
  <si>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</si>
  <si>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</si>
  <si>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</si>
  <si>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</si>
  <si>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</si>
  <si>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</si>
  <si>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</si>
  <si>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</si>
  <si>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</si>
  <si>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</si>
  <si>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</si>
  <si>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</si>
  <si>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</si>
  <si>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</si>
  <si>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</si>
  <si>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</si>
  <si>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</si>
  <si>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</si>
  <si>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</si>
  <si>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</si>
  <si>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</si>
  <si>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</si>
  <si>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</si>
  <si>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</si>
  <si>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</si>
  <si>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</si>
  <si>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</si>
  <si>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</si>
  <si>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</si>
  <si>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</si>
  <si>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</si>
  <si>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</si>
  <si>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</si>
  <si>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</si>
  <si>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</si>
  <si>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</si>
  <si>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</si>
  <si>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</si>
  <si>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</si>
  <si>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</si>
  <si>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</si>
  <si>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</si>
  <si>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</si>
  <si>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</si>
  <si>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</si>
  <si>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</si>
  <si>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</si>
  <si>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</si>
  <si>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</si>
  <si>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</si>
  <si>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</si>
  <si>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</si>
  <si>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</si>
  <si>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</si>
  <si>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</si>
  <si>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</si>
  <si>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</si>
  <si>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</si>
  <si>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</si>
  <si>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</si>
  <si>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</si>
  <si>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</si>
  <si>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</si>
  <si>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</si>
  <si>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</si>
  <si>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</si>
  <si>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</si>
  <si>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</si>
  <si>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</si>
  <si>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</si>
  <si>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</si>
  <si>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</si>
  <si>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</si>
  <si>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</si>
  <si>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</si>
  <si>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</si>
  <si>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</si>
  <si>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</si>
  <si>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</si>
  <si>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</si>
  <si>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</si>
  <si>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</si>
  <si>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</si>
  <si>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</si>
  <si>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</si>
  <si>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</si>
  <si>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</si>
  <si>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</si>
  <si>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</si>
  <si>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</si>
  <si>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</si>
  <si>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</si>
  <si>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</si>
  <si>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</si>
  <si>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</si>
  <si>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</si>
  <si>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</si>
  <si>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</si>
  <si>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</si>
  <si>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</si>
  <si>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</si>
  <si>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</si>
  <si>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</si>
  <si>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</si>
  <si>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</si>
  <si>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</si>
  <si>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</si>
  <si>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</si>
  <si>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</si>
  <si>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</si>
  <si>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</si>
  <si>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</si>
  <si>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</si>
  <si>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</si>
  <si>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</si>
  <si>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</si>
  <si>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</si>
  <si>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</si>
  <si>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</si>
  <si>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</si>
  <si>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</si>
  <si>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</si>
  <si>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</si>
  <si>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</si>
  <si>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</si>
  <si>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</si>
  <si>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</si>
  <si>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</si>
  <si>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</si>
  <si>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</si>
  <si>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</si>
  <si>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</si>
  <si>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</si>
  <si>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</si>
  <si>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</si>
  <si>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</si>
  <si>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</si>
  <si>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</si>
  <si>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</si>
  <si>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</si>
  <si>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</si>
  <si>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</si>
  <si>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</si>
  <si>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</si>
  <si>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</si>
  <si>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</si>
  <si>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</si>
  <si>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</si>
  <si>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</si>
  <si>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</si>
  <si>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</si>
  <si>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</si>
  <si>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</si>
  <si>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</si>
  <si>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</si>
  <si>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</si>
  <si>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</si>
  <si>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</si>
  <si>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</si>
  <si>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</si>
  <si>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</si>
  <si>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</si>
  <si>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</si>
  <si>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</si>
  <si>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</si>
  <si>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</si>
  <si>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</si>
  <si>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</si>
  <si>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</si>
  <si>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</si>
  <si>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</si>
  <si>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</si>
  <si>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</si>
  <si>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</si>
  <si>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</si>
  <si>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</si>
  <si>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</si>
  <si>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</si>
  <si>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</si>
  <si>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</si>
  <si>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</si>
  <si>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</si>
  <si>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</si>
  <si>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</si>
  <si>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</si>
  <si>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</si>
  <si>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</si>
  <si>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</si>
  <si>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</si>
  <si>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</si>
  <si>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</si>
  <si>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</si>
  <si>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</si>
  <si>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</si>
  <si>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</si>
  <si>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</si>
  <si>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</si>
  <si>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</si>
  <si>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</si>
  <si>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</si>
  <si>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</si>
  <si>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</si>
  <si>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</si>
  <si>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</si>
  <si>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</si>
  <si>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</si>
  <si>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</si>
  <si>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</si>
  <si>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</si>
  <si>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</si>
  <si>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</si>
  <si>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</si>
  <si>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</si>
  <si>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</si>
  <si>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</si>
  <si>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</si>
  <si>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</si>
  <si>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</si>
  <si>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</si>
  <si>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</si>
  <si>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</si>
  <si>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</si>
  <si>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</si>
  <si>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</si>
  <si>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</si>
  <si>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</si>
  <si>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</si>
  <si>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</si>
  <si>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</si>
  <si>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</si>
  <si>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</si>
  <si>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</si>
  <si>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</si>
  <si>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</si>
  <si>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</si>
  <si>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</si>
  <si>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</si>
  <si>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</si>
  <si>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</si>
  <si>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</si>
  <si>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</si>
  <si>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</si>
  <si>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</si>
  <si>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</si>
  <si>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</si>
  <si>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</si>
  <si>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</si>
  <si>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</si>
  <si>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</si>
  <si>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</si>
  <si>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</si>
  <si>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</si>
  <si>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</si>
  <si>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</si>
  <si>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</si>
  <si>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</si>
  <si>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</si>
  <si>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</si>
  <si>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</si>
  <si>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</si>
  <si>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</si>
  <si>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</si>
  <si>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</si>
  <si>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</si>
  <si>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</si>
  <si>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</si>
  <si>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</si>
  <si>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</si>
  <si>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</si>
  <si>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</si>
  <si>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</si>
  <si>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</si>
  <si>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</si>
  <si>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</si>
  <si>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</si>
  <si>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</si>
  <si>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</si>
  <si>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</si>
  <si>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</si>
  <si>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</si>
  <si>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</si>
  <si>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</si>
  <si>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</si>
  <si>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</si>
  <si>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</si>
  <si>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</si>
  <si>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</si>
  <si>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</si>
  <si>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</si>
  <si>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</si>
  <si>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</si>
  <si>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</si>
  <si>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</si>
  <si>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</si>
  <si>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</si>
  <si>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</si>
  <si>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</si>
  <si>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</si>
  <si>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</si>
  <si>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</si>
  <si>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</si>
  <si>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</si>
  <si>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</si>
  <si>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</si>
  <si>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</si>
  <si>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</si>
  <si>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</si>
  <si>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</si>
  <si>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</si>
  <si>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</si>
  <si>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</si>
  <si>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</si>
  <si>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</si>
  <si>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</si>
  <si>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</si>
  <si>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</si>
  <si>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</si>
  <si>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</si>
  <si>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</si>
  <si>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</si>
  <si>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</si>
  <si>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</si>
  <si>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</si>
  <si>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</si>
  <si>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</si>
  <si>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</si>
  <si>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</si>
  <si>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</si>
  <si>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</si>
  <si>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</si>
  <si>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</si>
  <si>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</si>
  <si>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</si>
  <si>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</si>
  <si>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</si>
  <si>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</si>
  <si>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</si>
  <si>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</si>
  <si>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</si>
  <si>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</si>
  <si>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</si>
  <si>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</si>
  <si>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</si>
  <si>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</si>
  <si>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</si>
  <si>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</si>
  <si>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</si>
  <si>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</si>
  <si>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</si>
  <si>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</si>
  <si>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</si>
  <si>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</si>
  <si>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</si>
  <si>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</si>
  <si>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</si>
  <si>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</si>
  <si>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</si>
  <si>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</si>
  <si>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</si>
  <si>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</si>
  <si>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</si>
  <si>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</si>
  <si>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</si>
  <si>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</si>
  <si>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</si>
  <si>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</si>
  <si>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</si>
  <si>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</si>
  <si>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</si>
  <si>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</si>
  <si>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</si>
  <si>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</si>
  <si>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</si>
  <si>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</si>
  <si>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</si>
  <si>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</si>
  <si>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</si>
  <si>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</si>
  <si>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</si>
  <si>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</si>
  <si>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</si>
  <si>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</si>
  <si>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</si>
  <si>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</si>
  <si>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</si>
  <si>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</si>
  <si>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</si>
  <si>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</si>
  <si>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</si>
  <si>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</si>
  <si>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</si>
  <si>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</si>
  <si>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</si>
  <si>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</si>
  <si>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</si>
  <si>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</si>
  <si>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</si>
  <si>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</si>
  <si>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</si>
  <si>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</si>
  <si>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</si>
  <si>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</si>
  <si>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</si>
  <si>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</si>
  <si>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</si>
  <si>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</si>
  <si>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</si>
  <si>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</si>
  <si>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</si>
  <si>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</si>
  <si>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</si>
  <si>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</si>
  <si>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</si>
  <si>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</si>
  <si>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</si>
  <si>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</si>
  <si>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</si>
  <si>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</si>
  <si>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</si>
  <si>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</si>
  <si>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</si>
  <si>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</si>
  <si>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</si>
  <si>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</si>
  <si>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</si>
  <si>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</si>
  <si>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</si>
  <si>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</si>
  <si>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</si>
  <si>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</si>
  <si>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</si>
  <si>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</si>
  <si>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</si>
  <si>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</si>
  <si>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</si>
  <si>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</si>
  <si>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</si>
  <si>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</si>
  <si>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</si>
  <si>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</si>
  <si>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</si>
  <si>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</si>
  <si>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</si>
  <si>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</si>
  <si>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</si>
  <si>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</si>
  <si>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</si>
  <si>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</si>
  <si>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</si>
  <si>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</si>
  <si>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</si>
  <si>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</si>
  <si>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</si>
  <si>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</si>
  <si>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</si>
  <si>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</si>
  <si>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</si>
  <si>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</si>
  <si>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</si>
  <si>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</si>
  <si>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</si>
  <si>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</si>
  <si>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</si>
  <si>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</si>
  <si>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</si>
  <si>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</si>
  <si>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</si>
  <si>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</si>
  <si>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</si>
  <si>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</si>
  <si>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</si>
  <si>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</si>
  <si>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</si>
  <si>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</si>
  <si>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</si>
  <si>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</si>
  <si>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</si>
  <si>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</si>
  <si>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</si>
  <si>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</si>
  <si>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</si>
  <si>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</si>
  <si>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</si>
  <si>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</si>
  <si>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</si>
  <si>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</si>
  <si>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</si>
  <si>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</si>
  <si>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</si>
  <si>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</si>
  <si>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</si>
  <si>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</si>
  <si>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</si>
  <si>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</si>
  <si>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</si>
  <si>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</si>
  <si>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</si>
  <si>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</si>
  <si>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</si>
  <si>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</si>
  <si>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</si>
  <si>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</si>
  <si>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</si>
  <si>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</si>
  <si>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</si>
  <si>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</si>
  <si>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</si>
  <si>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</si>
  <si>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</si>
  <si>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</si>
  <si>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</si>
  <si>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</si>
  <si>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</si>
  <si>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</si>
  <si>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</si>
  <si>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</si>
  <si>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</si>
  <si>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</si>
  <si>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</si>
  <si>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</si>
  <si>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</si>
  <si>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</si>
  <si>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</si>
  <si>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</si>
  <si>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</si>
  <si>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</si>
  <si>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</si>
  <si>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</si>
  <si>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</si>
  <si>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</si>
  <si>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</si>
  <si>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</si>
  <si>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</si>
  <si>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</si>
  <si>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</si>
  <si>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</si>
  <si>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</si>
  <si>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</si>
  <si>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</si>
  <si>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</si>
  <si>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</si>
  <si>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</si>
  <si>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</si>
  <si>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</si>
  <si>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</si>
  <si>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</si>
  <si>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</si>
  <si>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</si>
  <si>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</si>
  <si>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</si>
  <si>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</si>
  <si>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</si>
  <si>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</si>
  <si>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</si>
  <si>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</si>
  <si>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</si>
  <si>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</si>
  <si>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</si>
  <si>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</si>
  <si>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</si>
  <si>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</si>
  <si>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</si>
  <si>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</si>
  <si>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</si>
  <si>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</si>
  <si>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</si>
  <si>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</si>
  <si>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</si>
  <si>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</si>
  <si>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</si>
  <si>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</si>
  <si>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</si>
  <si>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</si>
  <si>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</si>
  <si>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</si>
  <si>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</si>
  <si>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</si>
  <si>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</si>
  <si>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</si>
  <si>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</si>
  <si>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</si>
  <si>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</si>
  <si>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</si>
  <si>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</si>
  <si>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</si>
  <si>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</si>
  <si>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</si>
  <si>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</si>
  <si>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</si>
  <si>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</si>
  <si>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</si>
  <si>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</si>
  <si>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</si>
  <si>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</si>
  <si>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</si>
  <si>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</si>
  <si>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</si>
  <si>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</si>
  <si>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</si>
  <si>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</si>
  <si>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</si>
  <si>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</si>
  <si>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</si>
  <si>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</si>
  <si>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</si>
  <si>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</si>
  <si>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</si>
  <si>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</si>
  <si>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</si>
  <si>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</si>
  <si>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</si>
  <si>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</si>
  <si>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</si>
  <si>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</si>
  <si>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</si>
  <si>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</si>
  <si>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</si>
  <si>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</si>
  <si>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</si>
  <si>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</si>
  <si>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</si>
  <si>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</si>
  <si>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</si>
  <si>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</si>
  <si>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</si>
  <si>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</si>
  <si>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</si>
  <si>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</si>
  <si>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</si>
  <si>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</si>
  <si>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</si>
  <si>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</si>
  <si>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</si>
  <si>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</si>
  <si>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</si>
  <si>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</si>
  <si>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</si>
  <si>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</si>
  <si>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</si>
  <si>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</si>
  <si>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</si>
  <si>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</si>
  <si>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</si>
  <si>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</si>
  <si>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</si>
  <si>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</si>
  <si>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</si>
  <si>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</si>
  <si>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</si>
  <si>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</si>
  <si>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</si>
  <si>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</si>
  <si>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</si>
  <si>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</si>
  <si>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</si>
  <si>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</si>
  <si>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</si>
  <si>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</si>
  <si>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</si>
  <si>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</si>
  <si>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</si>
  <si>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</si>
  <si>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</si>
  <si>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</si>
  <si>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</si>
  <si>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</si>
  <si>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</si>
  <si>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</si>
  <si>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</si>
  <si>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</si>
  <si>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</si>
  <si>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</si>
  <si>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</si>
  <si>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</si>
  <si>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</si>
  <si>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</si>
  <si>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</si>
  <si>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</si>
  <si>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</si>
  <si>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</si>
  <si>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</si>
  <si>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</si>
  <si>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</si>
  <si>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</si>
  <si>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</si>
  <si>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</si>
  <si>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</si>
  <si>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</si>
  <si>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</si>
  <si>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</si>
  <si>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</si>
  <si>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</si>
  <si>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</si>
  <si>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</si>
  <si>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</si>
  <si>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</si>
  <si>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</si>
  <si>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</si>
  <si>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</si>
  <si>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</si>
  <si>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</si>
  <si>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</si>
  <si>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</si>
  <si>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</si>
  <si>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</si>
  <si>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</si>
  <si>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</si>
  <si>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</si>
  <si>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</si>
  <si>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</si>
  <si>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</si>
  <si>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</si>
  <si>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</si>
  <si>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</si>
  <si>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</si>
  <si>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</si>
  <si>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</si>
  <si>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</si>
  <si>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</si>
  <si>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</si>
  <si>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</si>
  <si>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</si>
  <si>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</si>
  <si>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</si>
  <si>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</si>
  <si>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</si>
  <si>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</si>
  <si>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</si>
  <si>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</si>
  <si>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</si>
  <si>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</si>
  <si>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</si>
  <si>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</si>
  <si>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</si>
  <si>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</si>
  <si>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</si>
  <si>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</si>
  <si>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</si>
  <si>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</si>
  <si>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</si>
  <si>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</si>
  <si>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</si>
  <si>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</si>
  <si>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</si>
  <si>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</si>
  <si>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</si>
  <si>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</si>
  <si>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</si>
  <si>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</si>
  <si>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</si>
  <si>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</si>
  <si>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</si>
  <si>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</si>
  <si>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</si>
  <si>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</si>
  <si>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</si>
  <si>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</si>
  <si>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</si>
  <si>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</si>
  <si>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</si>
  <si>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</si>
  <si>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</si>
  <si>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</si>
  <si>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</si>
  <si>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</si>
  <si>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</si>
  <si>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</si>
  <si>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</si>
  <si>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</si>
  <si>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</si>
  <si>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</si>
  <si>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</si>
  <si>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</si>
  <si>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</si>
  <si>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</si>
  <si>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</si>
  <si>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</si>
  <si>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</si>
  <si>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</si>
  <si>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</si>
  <si>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</si>
  <si>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</si>
  <si>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</si>
  <si>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</si>
  <si>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</si>
  <si>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</si>
  <si>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</si>
  <si>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</si>
  <si>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</si>
  <si>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</si>
  <si>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</si>
  <si>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</si>
  <si>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</si>
  <si>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</si>
  <si>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</si>
  <si>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</si>
  <si>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</si>
  <si>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</si>
  <si>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</si>
  <si>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</si>
  <si>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</si>
  <si>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</si>
  <si>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</si>
  <si>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</si>
  <si>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</si>
  <si>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</si>
  <si>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</si>
  <si>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</si>
  <si>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</si>
  <si>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</si>
  <si>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</si>
  <si>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</si>
  <si>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</si>
  <si>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</si>
  <si>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</si>
  <si>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</si>
  <si>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</si>
  <si>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</si>
  <si>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</si>
  <si>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</si>
  <si>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</si>
  <si>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</si>
  <si>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</si>
  <si>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</si>
  <si>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</si>
  <si>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</si>
  <si>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</si>
  <si>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</si>
  <si>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</si>
  <si>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</si>
  <si>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</si>
  <si>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</si>
  <si>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</si>
  <si>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</si>
  <si>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</si>
  <si>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</si>
  <si>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</si>
  <si>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</si>
  <si>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</si>
  <si>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</si>
  <si>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</si>
  <si>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</si>
  <si>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</si>
  <si>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</si>
  <si>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</si>
  <si>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</si>
  <si>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</si>
  <si>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</si>
  <si>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</si>
  <si>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</si>
  <si>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</si>
  <si>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</si>
  <si>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</si>
  <si>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</si>
  <si>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</si>
  <si>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</si>
  <si>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</si>
  <si>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</si>
  <si>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</si>
  <si>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</si>
  <si>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</si>
  <si>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</si>
  <si>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</si>
  <si>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</si>
  <si>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</si>
  <si>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</si>
  <si>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</si>
  <si>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</si>
  <si>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</si>
  <si>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</si>
  <si>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</si>
  <si>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</si>
  <si>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</si>
  <si>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</si>
  <si>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</si>
  <si>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</si>
  <si>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</si>
  <si>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</si>
  <si>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</si>
  <si>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</si>
  <si>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</si>
  <si>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</si>
  <si>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</si>
  <si>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</si>
  <si>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</si>
  <si>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</si>
  <si>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</si>
  <si>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</si>
  <si>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</si>
  <si>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</si>
  <si>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</si>
  <si>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</si>
  <si>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</si>
  <si>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</si>
  <si>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</si>
  <si>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</si>
  <si>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</si>
  <si>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</si>
  <si>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</si>
  <si>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</si>
  <si>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</si>
  <si>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</si>
  <si>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</si>
  <si>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</si>
  <si>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</si>
  <si>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</si>
  <si>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</si>
  <si>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</si>
  <si>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</si>
  <si>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</si>
  <si>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</si>
  <si>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</si>
  <si>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</si>
  <si>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</si>
  <si>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</si>
  <si>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</si>
  <si>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</si>
  <si>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</si>
  <si>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</si>
  <si>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</si>
  <si>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</si>
  <si>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</si>
  <si>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</si>
  <si>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</si>
  <si>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</si>
  <si>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</si>
  <si>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</si>
  <si>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</si>
  <si>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</si>
  <si>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</si>
  <si>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</si>
  <si>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</si>
  <si>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</si>
  <si>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</si>
  <si>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</si>
  <si>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</si>
  <si>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</si>
  <si>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</si>
  <si>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</si>
  <si>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</si>
  <si>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</si>
  <si>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</si>
  <si>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</si>
  <si>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</si>
  <si>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</si>
  <si>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</si>
  <si>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</si>
  <si>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</si>
  <si>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</si>
  <si>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</si>
  <si>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</si>
  <si>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</si>
  <si>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</si>
  <si>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</si>
  <si>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</si>
  <si>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</si>
  <si>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</si>
  <si>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</si>
  <si>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</si>
  <si>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</si>
  <si>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</si>
  <si>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</si>
  <si>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</si>
  <si>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</si>
  <si>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</si>
  <si>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</si>
  <si>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</si>
  <si>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</si>
  <si>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</si>
  <si>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</si>
  <si>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</si>
  <si>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</si>
  <si>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</si>
  <si>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</si>
  <si>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</si>
  <si>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</si>
  <si>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</si>
  <si>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</si>
  <si>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</si>
  <si>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</si>
  <si>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</si>
  <si>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</si>
  <si>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</si>
  <si>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</si>
  <si>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</si>
  <si>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</si>
  <si>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</si>
  <si>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</si>
  <si>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</si>
  <si>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</si>
  <si>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</si>
  <si>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</si>
  <si>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</si>
  <si>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</si>
  <si>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</si>
  <si>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</si>
  <si>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</si>
  <si>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</si>
  <si>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</si>
  <si>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</si>
  <si>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</si>
  <si>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</si>
  <si>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</si>
  <si>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</si>
  <si>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</si>
  <si>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</si>
  <si>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</si>
  <si>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</si>
  <si>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</si>
  <si>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</si>
  <si>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</si>
  <si>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</si>
  <si>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</si>
  <si>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</si>
  <si>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</si>
  <si>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</si>
  <si>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</si>
  <si>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</si>
  <si>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</si>
  <si>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</si>
  <si>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</si>
  <si>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</si>
  <si>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</si>
  <si>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</si>
  <si>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</si>
  <si>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</si>
  <si>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</si>
  <si>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</si>
  <si>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</si>
  <si>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</si>
  <si>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</si>
  <si>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</si>
  <si>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</si>
  <si>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</si>
  <si>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</si>
  <si>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</si>
  <si>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</si>
  <si>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</si>
  <si>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</si>
  <si>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</si>
  <si>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</si>
  <si>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</si>
  <si>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</si>
  <si>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</si>
  <si>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</si>
  <si>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</si>
  <si>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</si>
  <si>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</si>
  <si>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</si>
  <si>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</si>
  <si>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</si>
  <si>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</si>
  <si>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</si>
  <si>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</si>
  <si>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</si>
  <si>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</si>
  <si>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</si>
  <si>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</si>
  <si>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</si>
  <si>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</si>
  <si>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</si>
  <si>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</si>
  <si>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</si>
  <si>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</si>
  <si>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</si>
  <si>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</si>
  <si>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</si>
  <si>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</si>
  <si>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</si>
  <si>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</si>
  <si>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</si>
  <si>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</si>
  <si>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</si>
  <si>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</si>
  <si>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</si>
  <si>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</si>
  <si>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</si>
  <si>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</si>
  <si>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</si>
  <si>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</si>
  <si>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</si>
  <si>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</si>
  <si>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</si>
  <si>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</si>
  <si>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</si>
  <si>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</si>
  <si>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</si>
  <si>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</si>
  <si>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</si>
  <si>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</si>
  <si>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</si>
  <si>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</si>
  <si>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</si>
  <si>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</si>
  <si>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</si>
  <si>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</si>
  <si>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</si>
  <si>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</si>
  <si>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</si>
  <si>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</si>
  <si>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</si>
  <si>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</si>
  <si>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</si>
  <si>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</si>
  <si>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</si>
  <si>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</si>
  <si>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</si>
  <si>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</si>
  <si>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</si>
  <si>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</si>
  <si>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</si>
  <si>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</si>
  <si>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</si>
  <si>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</si>
  <si>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</si>
  <si>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</si>
  <si>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</si>
  <si>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</si>
  <si>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</si>
  <si>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</si>
  <si>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</si>
  <si>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</si>
  <si>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</si>
  <si>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</si>
  <si>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</si>
  <si>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</si>
  <si>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</si>
  <si>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</si>
  <si>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</si>
  <si>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</si>
  <si>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</si>
  <si>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</si>
  <si>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</si>
  <si>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</si>
  <si>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</si>
  <si>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</si>
  <si>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</si>
  <si>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</si>
  <si>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</si>
  <si>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</si>
  <si>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</si>
  <si>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</si>
  <si>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</si>
  <si>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</si>
  <si>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</si>
  <si>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</si>
  <si>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</si>
  <si>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</si>
  <si>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</si>
  <si>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</si>
  <si>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</si>
  <si>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</si>
  <si>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</si>
  <si>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</si>
  <si>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</si>
  <si>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</si>
  <si>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</si>
  <si>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</si>
  <si>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</si>
  <si>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</si>
  <si>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</si>
  <si>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</si>
  <si>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</si>
  <si>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</si>
  <si>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</si>
  <si>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</si>
  <si>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</si>
  <si>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</si>
  <si>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</si>
  <si>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</si>
  <si>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</si>
  <si>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</si>
  <si>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</si>
  <si>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</si>
  <si>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</si>
  <si>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</si>
  <si>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</si>
  <si>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</si>
  <si>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</si>
  <si>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</si>
  <si>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</si>
  <si>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</si>
  <si>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</si>
  <si>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</si>
  <si>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</si>
  <si>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</si>
  <si>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</si>
  <si>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</si>
  <si>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</si>
  <si>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</si>
  <si>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</si>
  <si>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</si>
  <si>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</si>
  <si>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</si>
  <si>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</si>
  <si>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</si>
  <si>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</si>
  <si>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</si>
  <si>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</si>
  <si>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</si>
  <si>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</si>
  <si>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</si>
  <si>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</si>
  <si>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</si>
  <si>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</si>
  <si>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</si>
  <si>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</si>
  <si>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</si>
  <si>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</si>
  <si>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</si>
  <si>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</si>
  <si>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</si>
  <si>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</si>
  <si>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</si>
  <si>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</si>
  <si>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</si>
  <si>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</si>
  <si>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</si>
  <si>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</si>
  <si>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</si>
  <si>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</si>
  <si>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</si>
  <si>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</si>
  <si>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</si>
  <si>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</si>
  <si>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</si>
  <si>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</si>
  <si>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</si>
  <si>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</si>
  <si>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</si>
  <si>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</si>
  <si>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</si>
  <si>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</si>
  <si>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</si>
  <si>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</si>
  <si>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</si>
  <si>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</si>
  <si>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</si>
  <si>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</si>
  <si>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</si>
  <si>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</si>
  <si>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</si>
  <si>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</si>
  <si>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</si>
  <si>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</si>
  <si>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</si>
  <si>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</si>
  <si>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</si>
  <si>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</si>
  <si>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</si>
  <si>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</si>
  <si>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</si>
  <si>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</si>
  <si>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</si>
  <si>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</si>
  <si>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</si>
  <si>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</si>
  <si>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</si>
  <si>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</si>
  <si>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</si>
  <si>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</si>
  <si>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</si>
  <si>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</si>
  <si>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</si>
  <si>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</si>
  <si>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</si>
  <si>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</si>
  <si>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</si>
  <si>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</si>
  <si>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</si>
  <si>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</si>
  <si>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</si>
  <si>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</si>
  <si>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</si>
  <si>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</si>
  <si>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</si>
  <si>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</si>
  <si>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</si>
  <si>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</si>
  <si>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</si>
  <si>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</si>
  <si>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</si>
  <si>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</si>
  <si>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</si>
  <si>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</si>
  <si>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</si>
  <si>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</si>
  <si>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</si>
  <si>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</si>
  <si>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</si>
  <si>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</si>
  <si>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</si>
  <si>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</si>
  <si>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</si>
  <si>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</si>
  <si>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</si>
  <si>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</si>
  <si>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</si>
  <si>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</si>
  <si>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</si>
  <si>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</si>
  <si>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</si>
  <si>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</si>
  <si>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</si>
  <si>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</si>
  <si>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</si>
  <si>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</si>
  <si>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</si>
  <si>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</si>
  <si>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</si>
  <si>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</si>
  <si>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</si>
  <si>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</si>
  <si>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</si>
  <si>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</si>
  <si>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</si>
  <si>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</si>
  <si>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</si>
  <si>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</si>
  <si>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</si>
  <si>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</si>
  <si>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</si>
  <si>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</si>
  <si>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</si>
  <si>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</si>
  <si>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</si>
  <si>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</si>
  <si>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</si>
  <si>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</si>
  <si>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</si>
  <si>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</si>
  <si>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</si>
  <si>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</si>
  <si>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</si>
  <si>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</si>
  <si>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</si>
  <si>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</si>
  <si>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</si>
  <si>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</si>
  <si>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</si>
  <si>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</si>
  <si>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</si>
  <si>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</si>
  <si>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</si>
  <si>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</si>
  <si>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</si>
  <si>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</si>
  <si>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</si>
  <si>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</si>
  <si>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</si>
  <si>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</si>
  <si>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</si>
  <si>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</si>
  <si>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</si>
  <si>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</si>
  <si>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</si>
  <si>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</si>
  <si>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</si>
  <si>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</si>
  <si>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</si>
  <si>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</si>
  <si>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</si>
  <si>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</si>
  <si>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</si>
  <si>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</si>
  <si>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</si>
  <si>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</si>
  <si>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</si>
  <si>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</si>
  <si>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</si>
  <si>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</si>
  <si>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</si>
  <si>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</si>
  <si>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</si>
  <si>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</si>
  <si>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</si>
  <si>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</si>
  <si>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</si>
  <si>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</si>
  <si>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</si>
  <si>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</si>
  <si>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</si>
  <si>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</si>
  <si>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</si>
  <si>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</si>
  <si>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</si>
  <si>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</si>
  <si>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</si>
  <si>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</si>
  <si>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</si>
  <si>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</si>
  <si>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</si>
  <si>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</si>
  <si>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</si>
  <si>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</si>
  <si>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</si>
  <si>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</si>
  <si>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</si>
  <si>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</si>
  <si>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</si>
  <si>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</si>
  <si>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</si>
  <si>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</si>
  <si>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</si>
  <si>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</si>
  <si>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</si>
  <si>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</si>
  <si>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</si>
  <si>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</si>
  <si>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</si>
  <si>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</si>
  <si>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</si>
  <si>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</si>
  <si>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</si>
  <si>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</si>
  <si>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</si>
  <si>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</si>
  <si>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</si>
  <si>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</si>
  <si>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</si>
  <si>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</si>
  <si>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</si>
  <si>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</si>
  <si>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</si>
  <si>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</si>
  <si>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</si>
  <si>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</si>
  <si>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</si>
  <si>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</si>
  <si>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</si>
  <si>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</si>
  <si>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</si>
  <si>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</si>
  <si>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</si>
  <si>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</si>
  <si>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</si>
  <si>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</si>
  <si>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</si>
  <si>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</si>
  <si>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</si>
  <si>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</si>
  <si>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</si>
  <si>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</si>
  <si>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</si>
  <si>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</si>
  <si>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</si>
  <si>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</si>
  <si>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</si>
  <si>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</si>
  <si>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</si>
  <si>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</si>
  <si>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</si>
  <si>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</si>
  <si>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</si>
  <si>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</si>
  <si>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</si>
  <si>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</si>
  <si>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</si>
  <si>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</si>
  <si>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</si>
  <si>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</si>
  <si>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</si>
  <si>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</si>
  <si>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</si>
  <si>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</si>
  <si>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</si>
  <si>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</si>
  <si>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</si>
  <si>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</si>
  <si>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</si>
  <si>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</si>
  <si>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</si>
  <si>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</si>
  <si>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</si>
  <si>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</si>
  <si>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</si>
  <si>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</si>
  <si>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</si>
  <si>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</si>
  <si>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</si>
  <si>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</si>
  <si>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</si>
  <si>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</si>
  <si>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</si>
  <si>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</si>
  <si>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</si>
  <si>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</si>
  <si>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</si>
  <si>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</si>
  <si>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</si>
  <si>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</si>
  <si>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</si>
  <si>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</si>
  <si>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</si>
  <si>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</si>
  <si>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</si>
  <si>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</si>
  <si>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</si>
  <si>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</si>
  <si>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</si>
  <si>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</si>
  <si>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</si>
  <si>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</si>
  <si>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</si>
  <si>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</si>
  <si>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</si>
  <si>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</si>
  <si>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</si>
  <si>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</si>
  <si>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</si>
  <si>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</si>
  <si>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</si>
  <si>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</si>
  <si>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</si>
  <si>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</si>
  <si>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</si>
  <si>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</si>
  <si>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</si>
  <si>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</si>
  <si>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</si>
  <si>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</si>
  <si>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</si>
  <si>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</si>
  <si>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</si>
  <si>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</si>
  <si>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</si>
  <si>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</si>
  <si>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</si>
  <si>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</si>
  <si>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</si>
  <si>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</si>
  <si>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</si>
  <si>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</si>
  <si>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</si>
  <si>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</si>
  <si>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</si>
  <si>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</si>
  <si>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</si>
  <si>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</si>
  <si>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</si>
  <si>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</si>
  <si>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</si>
  <si>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</si>
  <si>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</si>
  <si>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</si>
  <si>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</si>
  <si>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</si>
  <si>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</si>
  <si>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</si>
  <si>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</si>
  <si>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</si>
  <si>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</si>
  <si>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</si>
  <si>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</si>
  <si>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</si>
  <si>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</si>
  <si>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</si>
  <si>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</si>
  <si>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</si>
  <si>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</si>
  <si>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</si>
  <si>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</si>
  <si>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</si>
  <si>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</si>
  <si>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</si>
  <si>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</si>
  <si>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</si>
  <si>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</si>
  <si>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</si>
  <si>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</si>
  <si>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</si>
  <si>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</si>
  <si>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</si>
  <si>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</si>
  <si>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</si>
  <si>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</si>
  <si>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</si>
  <si>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</si>
  <si>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</si>
  <si>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</si>
  <si>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</si>
  <si>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</si>
  <si>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</si>
  <si>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</si>
  <si>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</si>
  <si>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</si>
  <si>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</si>
  <si>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</si>
  <si>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</si>
  <si>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</si>
  <si>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</si>
  <si>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</si>
  <si>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</si>
  <si>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</si>
  <si>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</si>
  <si>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</si>
  <si>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</si>
  <si>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</si>
  <si>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</si>
  <si>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</si>
  <si>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</si>
  <si>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</si>
  <si>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</si>
  <si>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</si>
  <si>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</si>
  <si>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</si>
  <si>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</si>
  <si>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</si>
  <si>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</si>
  <si>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</si>
  <si>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</si>
  <si>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</si>
  <si>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</si>
  <si>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</si>
  <si>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</si>
  <si>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</si>
  <si>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</si>
  <si>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</si>
  <si>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</si>
  <si>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</si>
  <si>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</si>
  <si>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</si>
  <si>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</si>
  <si>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</si>
  <si>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</si>
  <si>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</si>
  <si>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</si>
  <si>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</si>
  <si>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</si>
  <si>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</si>
  <si>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</si>
  <si>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</si>
  <si>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</si>
  <si>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</si>
  <si>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</si>
  <si>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</si>
  <si>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</si>
  <si>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</si>
  <si>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</si>
  <si>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</si>
  <si>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</si>
  <si>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</si>
  <si>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</si>
  <si>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</si>
  <si>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</si>
  <si>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</si>
  <si>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</si>
  <si>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</si>
  <si>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</si>
  <si>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</si>
  <si>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</si>
  <si>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</si>
  <si>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</si>
  <si>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</si>
  <si>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</si>
  <si>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</si>
  <si>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</si>
  <si>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</si>
  <si>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</si>
  <si>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</si>
  <si>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</si>
  <si>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</si>
  <si>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</si>
  <si>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</si>
  <si>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</si>
  <si>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</si>
  <si>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</si>
  <si>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</si>
  <si>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</si>
  <si>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</si>
  <si>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</si>
  <si>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</si>
  <si>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</si>
  <si>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</si>
  <si>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</si>
  <si>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</si>
  <si>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</si>
  <si>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</si>
  <si>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</si>
  <si>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</si>
  <si>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</si>
  <si>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</si>
  <si>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</si>
  <si>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</si>
  <si>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</si>
  <si>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</si>
  <si>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</si>
  <si>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</si>
  <si>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</si>
  <si>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</si>
  <si>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</si>
  <si>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</si>
  <si>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</si>
  <si>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</si>
  <si>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</si>
  <si>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</si>
  <si>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</si>
  <si>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</si>
  <si>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</si>
  <si>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</si>
  <si>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</si>
  <si>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</si>
  <si>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</si>
  <si>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</si>
  <si>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</si>
  <si>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</si>
  <si>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</si>
  <si>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</si>
  <si>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</si>
  <si>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</si>
  <si>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</si>
  <si>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</si>
  <si>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</si>
  <si>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</si>
  <si>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</si>
  <si>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</si>
  <si>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</si>
  <si>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</si>
  <si>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</si>
  <si>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</si>
  <si>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</si>
  <si>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</si>
  <si>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</si>
  <si>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</si>
  <si>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</si>
  <si>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</si>
  <si>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</si>
  <si>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</si>
  <si>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</si>
  <si>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</si>
  <si>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</si>
  <si>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</si>
  <si>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</si>
  <si>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</si>
  <si>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</si>
  <si>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</si>
  <si>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</si>
  <si>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</si>
  <si>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</si>
  <si>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</si>
  <si>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</si>
  <si>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</si>
  <si>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</si>
  <si>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</si>
  <si>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</si>
  <si>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</si>
  <si>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</si>
  <si>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</si>
  <si>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</si>
  <si>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</si>
  <si>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</si>
  <si>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</si>
  <si>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</si>
  <si>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</si>
  <si>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</si>
  <si>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</si>
  <si>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</si>
  <si>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</si>
  <si>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</si>
  <si>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</si>
  <si>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</si>
  <si>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</si>
  <si>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</si>
  <si>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</si>
  <si>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</si>
  <si>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</si>
  <si>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</si>
  <si>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</si>
  <si>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</si>
  <si>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</si>
  <si>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</si>
  <si>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</si>
  <si>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</si>
  <si>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</si>
  <si>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</si>
  <si>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</si>
  <si>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</si>
  <si>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</si>
  <si>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</si>
  <si>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</si>
  <si>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</si>
  <si>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</si>
  <si>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</si>
  <si>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</si>
  <si>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</si>
  <si>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</si>
  <si>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</si>
  <si>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</si>
  <si>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</si>
  <si>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</si>
  <si>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</si>
  <si>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</si>
  <si>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</si>
  <si>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</si>
  <si>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</si>
  <si>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</si>
  <si>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</si>
  <si>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</si>
  <si>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</si>
  <si>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</si>
  <si>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</si>
  <si>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</si>
  <si>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</si>
  <si>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</si>
  <si>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</si>
  <si>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</si>
  <si>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</si>
  <si>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</si>
  <si>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</si>
  <si>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</si>
  <si>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</si>
  <si>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</si>
  <si>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</si>
  <si>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</si>
  <si>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</si>
  <si>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</si>
  <si>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</si>
  <si>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</si>
  <si>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</si>
  <si>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</si>
  <si>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</si>
  <si>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</si>
  <si>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</si>
  <si>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</si>
  <si>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</si>
  <si>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</si>
  <si>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</si>
  <si>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</si>
  <si>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</si>
  <si>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</si>
  <si>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</si>
  <si>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</si>
  <si>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</si>
  <si>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</si>
  <si>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</si>
  <si>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</si>
  <si>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</si>
  <si>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</si>
  <si>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</si>
  <si>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</si>
  <si>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</si>
  <si>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</si>
  <si>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</si>
  <si>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</si>
  <si>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</si>
  <si>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</si>
  <si>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</si>
  <si>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</si>
  <si>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</si>
  <si>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</si>
  <si>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</si>
  <si>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</si>
  <si>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</si>
  <si>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</si>
  <si>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</si>
  <si>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</si>
  <si>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</si>
  <si>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</si>
  <si>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</si>
  <si>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</si>
  <si>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</si>
  <si>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</si>
  <si>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</si>
  <si>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</si>
  <si>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</si>
  <si>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</si>
  <si>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</si>
  <si>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</si>
  <si>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</si>
  <si>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</si>
  <si>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</si>
  <si>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</si>
  <si>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</si>
  <si>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</si>
  <si>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</si>
  <si>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</si>
  <si>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</si>
  <si>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</si>
  <si>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</si>
  <si>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</si>
  <si>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</si>
  <si>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</si>
  <si>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</si>
  <si>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</si>
  <si>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</si>
  <si>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</si>
  <si>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</si>
  <si>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</si>
  <si>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</si>
  <si>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</si>
  <si>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</si>
  <si>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</si>
  <si>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</si>
  <si>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</si>
  <si>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</si>
  <si>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</si>
  <si>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</si>
  <si>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</si>
  <si>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</si>
  <si>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</si>
  <si>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</si>
  <si>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</si>
  <si>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</si>
  <si>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</si>
  <si>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</si>
  <si>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</si>
  <si>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</si>
  <si>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</si>
  <si>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</si>
  <si>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</si>
  <si>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</si>
  <si>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</si>
  <si>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</si>
  <si>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</si>
  <si>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</si>
  <si>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</si>
  <si>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</si>
  <si>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</si>
  <si>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</si>
  <si>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</si>
  <si>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</si>
  <si>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</si>
  <si>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</si>
  <si>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</si>
  <si>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</si>
  <si>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</si>
  <si>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</si>
  <si>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</si>
  <si>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</si>
  <si>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</si>
  <si>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</si>
  <si>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</si>
  <si>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</si>
  <si>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</si>
  <si>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</si>
  <si>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</si>
  <si>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</si>
  <si>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</si>
  <si>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</si>
  <si>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</si>
  <si>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</si>
  <si>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</si>
  <si>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</si>
  <si>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</si>
  <si>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</si>
  <si>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</si>
  <si>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</si>
  <si>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</si>
  <si>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</si>
  <si>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</si>
  <si>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</si>
  <si>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</si>
  <si>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</si>
  <si>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</si>
  <si>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</si>
  <si>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</si>
  <si>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</si>
  <si>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</si>
  <si>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</si>
  <si>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</si>
  <si>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</si>
  <si>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</si>
  <si>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</si>
  <si>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</si>
  <si>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</si>
  <si>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</si>
  <si>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</si>
  <si>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</si>
  <si>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</si>
  <si>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</si>
  <si>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</si>
  <si>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</si>
  <si>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</si>
  <si>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</si>
  <si>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</si>
  <si>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</si>
  <si>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</si>
  <si>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</si>
  <si>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</si>
  <si>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</si>
  <si>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</si>
  <si>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</si>
  <si>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</si>
  <si>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</si>
  <si>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</si>
  <si>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</si>
  <si>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</si>
  <si>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</si>
  <si>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</si>
  <si>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</si>
  <si>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</si>
  <si>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</si>
  <si>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</si>
  <si>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</si>
  <si>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</si>
  <si>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</si>
  <si>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</si>
  <si>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</si>
  <si>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</si>
  <si>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</si>
  <si>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</si>
  <si>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</si>
  <si>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</si>
  <si>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</si>
  <si>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</si>
  <si>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</si>
  <si>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</si>
  <si>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</si>
  <si>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</si>
  <si>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</si>
  <si>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</si>
  <si>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</si>
  <si>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</si>
  <si>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</si>
  <si>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</si>
  <si>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</si>
  <si>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</si>
  <si>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</si>
  <si>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</si>
  <si>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</si>
  <si>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</si>
  <si>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</si>
  <si>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</si>
  <si>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</si>
  <si>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</si>
  <si>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</si>
  <si>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</si>
  <si>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</si>
  <si>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</si>
  <si>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</si>
  <si>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</si>
  <si>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</si>
  <si>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</si>
  <si>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</si>
  <si>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</si>
  <si>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</si>
  <si>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</si>
  <si>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</si>
  <si>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</si>
  <si>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</si>
  <si>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</si>
  <si>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</si>
  <si>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</si>
  <si>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</si>
  <si>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</si>
  <si>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</si>
  <si>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</si>
  <si>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</si>
  <si>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</si>
  <si>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</si>
  <si>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</si>
  <si>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</si>
  <si>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</si>
  <si>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</si>
  <si>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</si>
  <si>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</si>
  <si>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</si>
  <si>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</si>
  <si>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</si>
  <si>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</si>
  <si>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</si>
  <si>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</si>
  <si>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</si>
  <si>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</si>
  <si>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</si>
  <si>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</si>
  <si>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</si>
  <si>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</si>
  <si>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</si>
  <si>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</si>
  <si>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</si>
  <si>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</si>
  <si>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</si>
  <si>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</si>
  <si>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</si>
  <si>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</si>
  <si>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</si>
  <si>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</si>
  <si>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</si>
  <si>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</si>
  <si>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</si>
  <si>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</si>
  <si>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</si>
  <si>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</si>
  <si>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</si>
  <si>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</si>
  <si>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</si>
  <si>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</si>
  <si>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</si>
  <si>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</si>
  <si>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</si>
  <si>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</si>
  <si>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</si>
  <si>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</si>
  <si>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</si>
  <si>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</si>
  <si>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</si>
  <si>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</si>
  <si>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</si>
  <si>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</si>
  <si>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</si>
  <si>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</si>
  <si>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</si>
  <si>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</si>
  <si>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</si>
  <si>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</si>
  <si>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</si>
  <si>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</si>
  <si>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</si>
  <si>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</si>
  <si>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</si>
  <si>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</si>
  <si>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</si>
  <si>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</si>
  <si>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</si>
  <si>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</si>
  <si>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</si>
  <si>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</si>
  <si>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</si>
  <si>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</si>
  <si>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</si>
  <si>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</si>
  <si>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</si>
  <si>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</si>
  <si>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</si>
  <si>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</si>
  <si>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</si>
  <si>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</si>
  <si>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</si>
  <si>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</si>
  <si>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</si>
  <si>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</si>
  <si>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</si>
  <si>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</si>
  <si>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</si>
  <si>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</si>
  <si>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</si>
  <si>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</si>
  <si>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</si>
  <si>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</si>
  <si>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</si>
  <si>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</si>
  <si>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</si>
  <si>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</si>
  <si>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</si>
  <si>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</si>
  <si>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</si>
  <si>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</si>
  <si>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</si>
  <si>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</si>
  <si>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</si>
  <si>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</si>
  <si>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</si>
  <si>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</si>
  <si>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</si>
  <si>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</si>
  <si>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</si>
  <si>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</si>
  <si>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</si>
  <si>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</si>
  <si>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</si>
  <si>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</si>
  <si>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</si>
  <si>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</si>
  <si>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</si>
  <si>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</si>
  <si>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</si>
  <si>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</si>
  <si>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</si>
  <si>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</si>
  <si>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</si>
  <si>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</si>
  <si>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</si>
  <si>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</si>
  <si>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</si>
  <si>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</si>
  <si>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</si>
  <si>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</si>
  <si>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</si>
  <si>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</si>
  <si>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</si>
  <si>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</si>
  <si>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</si>
  <si>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</si>
  <si>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</si>
  <si>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</si>
  <si>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</si>
  <si>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</si>
  <si>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</si>
  <si>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</si>
  <si>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</si>
  <si>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</si>
  <si>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</si>
  <si>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</si>
  <si>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</si>
  <si>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</si>
  <si>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</si>
  <si>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</si>
  <si>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</si>
  <si>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</si>
  <si>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</si>
  <si>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</si>
  <si>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</si>
  <si>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</si>
  <si>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</si>
  <si>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</si>
  <si>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</si>
  <si>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</si>
  <si>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</si>
  <si>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</si>
  <si>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</si>
  <si>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</si>
  <si>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</si>
  <si>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</si>
  <si>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</si>
  <si>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</si>
  <si>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</si>
  <si>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</si>
  <si>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</si>
  <si>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</si>
  <si>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</si>
  <si>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</si>
  <si>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</si>
  <si>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</si>
  <si>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</si>
  <si>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</si>
  <si>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</si>
  <si>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</si>
  <si>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</si>
  <si>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</si>
  <si>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</si>
  <si>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</si>
  <si>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</si>
  <si>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</si>
  <si>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</si>
  <si>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</si>
  <si>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</si>
  <si>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</si>
  <si>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</si>
  <si>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</si>
  <si>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</si>
  <si>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</si>
  <si>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</si>
  <si>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</si>
  <si>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</si>
  <si>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</si>
  <si>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</si>
  <si>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</si>
  <si>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</si>
  <si>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</si>
  <si>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</si>
  <si>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</si>
  <si>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</si>
  <si>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</si>
  <si>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</si>
  <si>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</si>
  <si>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</si>
  <si>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</si>
  <si>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</si>
  <si>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</si>
  <si>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</si>
  <si>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</si>
  <si>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</si>
  <si>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</si>
  <si>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</si>
  <si>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</si>
  <si>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</si>
  <si>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</si>
  <si>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</si>
  <si>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</si>
  <si>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</si>
  <si>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</si>
  <si>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</si>
  <si>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</si>
  <si>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</si>
  <si>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</si>
  <si>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</si>
  <si>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</si>
  <si>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</si>
  <si>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</si>
  <si>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</si>
  <si>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</si>
  <si>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</si>
  <si>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</si>
  <si>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</si>
  <si>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</si>
  <si>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</si>
  <si>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</si>
  <si>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</si>
  <si>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</si>
  <si>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</si>
  <si>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</si>
  <si>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</si>
  <si>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</si>
  <si>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</si>
  <si>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</si>
  <si>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</si>
  <si>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</si>
  <si>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</si>
  <si>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</si>
  <si>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</si>
  <si>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</si>
  <si>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</si>
  <si>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</si>
  <si>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</si>
  <si>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</si>
  <si>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</si>
  <si>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</si>
  <si>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</si>
  <si>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</si>
  <si>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</si>
  <si>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</si>
  <si>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</si>
  <si>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</si>
  <si>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</si>
  <si>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</si>
  <si>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</si>
  <si>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</si>
  <si>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</si>
  <si>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</si>
  <si>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</si>
  <si>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</si>
  <si>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</si>
  <si>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</si>
  <si>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</si>
  <si>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</si>
  <si>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</si>
  <si>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</si>
  <si>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</si>
  <si>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</si>
  <si>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</si>
  <si>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</si>
  <si>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</si>
  <si>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</si>
  <si>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</si>
  <si>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</si>
  <si>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</si>
  <si>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</si>
  <si>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</si>
  <si>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</si>
  <si>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</si>
  <si>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</si>
  <si>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</si>
  <si>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</si>
  <si>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</si>
  <si>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</si>
  <si>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</si>
  <si>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</si>
  <si>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</si>
  <si>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</si>
  <si>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</si>
  <si>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</si>
  <si>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</si>
  <si>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</si>
  <si>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</si>
  <si>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</si>
  <si>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</si>
  <si>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</si>
  <si>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</si>
  <si>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</si>
  <si>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</si>
  <si>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</si>
  <si>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</si>
  <si>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</si>
  <si>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</si>
  <si>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</si>
  <si>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</si>
  <si>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</si>
  <si>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</si>
  <si>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</si>
  <si>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</si>
  <si>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</si>
  <si>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</si>
  <si>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</si>
  <si>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</si>
  <si>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</si>
  <si>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</si>
  <si>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</si>
  <si>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</si>
  <si>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</si>
  <si>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</si>
  <si>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</si>
  <si>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</si>
  <si>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</si>
  <si>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</si>
  <si>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</si>
  <si>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</si>
  <si>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</si>
  <si>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</si>
  <si>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</si>
  <si>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</si>
  <si>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</si>
  <si>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</si>
  <si>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</si>
  <si>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</si>
  <si>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</si>
  <si>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</si>
  <si>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</si>
  <si>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</si>
  <si>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</si>
  <si>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</si>
  <si>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</si>
  <si>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</si>
  <si>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</si>
  <si>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</si>
  <si>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</si>
  <si>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</si>
  <si>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</si>
  <si>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</si>
  <si>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</si>
  <si>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</si>
  <si>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</si>
  <si>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</si>
  <si>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</si>
  <si>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</si>
  <si>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</si>
  <si>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</si>
  <si>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</si>
  <si>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</si>
  <si>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</si>
  <si>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</si>
  <si>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</si>
  <si>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</si>
  <si>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</si>
  <si>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</si>
  <si>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</si>
  <si>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</si>
  <si>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</si>
  <si>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</si>
  <si>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</si>
  <si>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</si>
  <si>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</si>
  <si>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</si>
  <si>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</si>
  <si>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</si>
  <si>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</si>
  <si>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</si>
  <si>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</si>
  <si>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</si>
  <si>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</si>
  <si>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</si>
  <si>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</si>
  <si>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</si>
  <si>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</si>
  <si>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</si>
  <si>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</si>
  <si>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</si>
  <si>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</si>
  <si>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</si>
  <si>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</si>
  <si>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</si>
  <si>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</si>
  <si>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</si>
  <si>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</si>
  <si>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</si>
  <si>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</si>
  <si>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</si>
  <si>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</si>
  <si>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</si>
  <si>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</si>
  <si>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</si>
  <si>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</si>
  <si>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</si>
  <si>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</si>
  <si>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</si>
  <si>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</si>
  <si>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</si>
  <si>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</si>
  <si>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</si>
  <si>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</si>
  <si>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</si>
  <si>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</si>
  <si>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</si>
  <si>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</si>
  <si>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</si>
  <si>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</si>
  <si>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</si>
  <si>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</si>
  <si>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</si>
  <si>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</si>
  <si>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</si>
  <si>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</si>
  <si>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</si>
  <si>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</si>
  <si>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</si>
  <si>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</si>
  <si>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</si>
  <si>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</si>
  <si>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</si>
  <si>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</si>
  <si>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</si>
  <si>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</si>
  <si>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</si>
  <si>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</si>
  <si>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</si>
  <si>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</si>
  <si>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</si>
  <si>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</si>
  <si>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</si>
  <si>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</si>
  <si>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</si>
  <si>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</si>
  <si>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</si>
  <si>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</si>
  <si>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</si>
  <si>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</si>
  <si>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</si>
  <si>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</si>
  <si>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</si>
  <si>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</si>
  <si>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</si>
  <si>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</si>
  <si>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</si>
  <si>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</si>
  <si>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</si>
  <si>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</si>
  <si>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</si>
  <si>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</si>
  <si>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</si>
  <si>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</si>
  <si>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</si>
  <si>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</si>
  <si>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</si>
  <si>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</si>
  <si>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</si>
  <si>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</si>
  <si>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</si>
  <si>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</si>
  <si>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</si>
  <si>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</si>
  <si>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</si>
  <si>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</si>
  <si>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</si>
  <si>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</si>
  <si>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</si>
  <si>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</si>
  <si>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</si>
  <si>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</si>
  <si>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</si>
  <si>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</si>
  <si>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</si>
  <si>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</si>
  <si>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</si>
  <si>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</si>
  <si>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</si>
  <si>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</si>
  <si>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</si>
  <si>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</si>
  <si>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</si>
  <si>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</si>
  <si>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</si>
  <si>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</si>
  <si>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</si>
  <si>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</si>
  <si>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</si>
  <si>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</si>
  <si>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</si>
  <si>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</si>
  <si>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</si>
  <si>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</si>
  <si>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</si>
  <si>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</si>
  <si>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</si>
  <si>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</si>
  <si>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</si>
  <si>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</si>
  <si>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</si>
  <si>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</si>
  <si>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</si>
  <si>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</si>
  <si>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</si>
  <si>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</si>
  <si>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</si>
  <si>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</si>
  <si>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</si>
  <si>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</si>
  <si>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</si>
  <si>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</si>
  <si>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</si>
  <si>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</si>
  <si>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</si>
  <si>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</si>
  <si>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</si>
  <si>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</si>
  <si>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</si>
  <si>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</si>
  <si>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</si>
  <si>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</si>
  <si>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</si>
  <si>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</si>
  <si>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</si>
  <si>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</si>
  <si>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</si>
  <si>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</si>
  <si>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</si>
  <si>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</si>
  <si>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</si>
  <si>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</si>
  <si>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</si>
  <si>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</si>
  <si>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</si>
  <si>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</si>
  <si>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</si>
  <si>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</si>
  <si>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</si>
  <si>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</si>
  <si>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</si>
  <si>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</si>
  <si>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</si>
  <si>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</si>
  <si>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</si>
  <si>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</si>
  <si>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</si>
  <si>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</si>
  <si>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</si>
  <si>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</si>
  <si>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</si>
  <si>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</si>
  <si>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</si>
  <si>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</si>
  <si>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</si>
  <si>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</si>
  <si>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</si>
  <si>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</si>
  <si>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</si>
  <si>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</si>
  <si>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</si>
  <si>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</si>
  <si>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</si>
  <si>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</si>
  <si>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</si>
  <si>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</si>
  <si>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</si>
  <si>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</si>
  <si>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</si>
  <si>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</si>
  <si>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</si>
  <si>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</si>
  <si>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</si>
  <si>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</si>
  <si>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</si>
  <si>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</si>
  <si>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</si>
  <si>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</si>
  <si>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</si>
  <si>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</si>
  <si>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</si>
  <si>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</si>
  <si>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</si>
  <si>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</si>
  <si>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</si>
  <si>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</si>
  <si>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</si>
  <si>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</si>
  <si>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</si>
  <si>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</si>
  <si>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</si>
  <si>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</si>
  <si>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</si>
  <si>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</si>
  <si>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</si>
  <si>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</si>
  <si>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</si>
  <si>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</si>
  <si>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</si>
  <si>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</si>
  <si>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</si>
  <si>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</si>
  <si>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</si>
  <si>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</si>
  <si>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</si>
  <si>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</si>
  <si>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</si>
  <si>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</si>
  <si>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</si>
  <si>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</si>
  <si>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</si>
  <si>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</si>
  <si>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</si>
  <si>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</si>
  <si>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</si>
  <si>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</si>
  <si>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</si>
  <si>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</si>
  <si>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</si>
  <si>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</si>
  <si>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</si>
  <si>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</si>
  <si>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</si>
  <si>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</si>
  <si>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</si>
  <si>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</si>
  <si>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</si>
  <si>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</si>
  <si>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</si>
  <si>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</si>
  <si>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</si>
  <si>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</si>
  <si>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</si>
  <si>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</si>
  <si>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</si>
  <si>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</si>
  <si>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</si>
  <si>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</si>
  <si>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</si>
  <si>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</si>
  <si>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</si>
  <si>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</si>
  <si>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</si>
  <si>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</si>
  <si>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</si>
  <si>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</si>
  <si>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</si>
  <si>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</si>
  <si>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</si>
  <si>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</si>
  <si>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</si>
  <si>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</si>
  <si>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</si>
  <si>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</si>
  <si>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</si>
  <si>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</si>
  <si>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</si>
  <si>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</si>
  <si>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</si>
  <si>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</si>
  <si>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</si>
  <si>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</si>
  <si>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</si>
  <si>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</si>
  <si>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</si>
  <si>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</si>
  <si>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</si>
  <si>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</si>
  <si>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</si>
  <si>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</si>
  <si>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</si>
  <si>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</si>
  <si>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</si>
  <si>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</si>
  <si>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</si>
  <si>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</si>
  <si>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</si>
  <si>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</si>
  <si>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</si>
  <si>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</si>
  <si>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</si>
  <si>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</si>
  <si>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</si>
  <si>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</si>
  <si>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</si>
  <si>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</si>
  <si>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</si>
  <si>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</si>
  <si>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</si>
  <si>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</si>
  <si>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</si>
  <si>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</si>
  <si>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</si>
  <si>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</si>
  <si>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</si>
  <si>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</si>
  <si>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</si>
  <si>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</si>
  <si>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</si>
  <si>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</si>
  <si>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</si>
  <si>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</si>
  <si>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</si>
  <si>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</si>
  <si>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</si>
  <si>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</si>
  <si>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</si>
  <si>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</si>
  <si>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</si>
  <si>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</si>
  <si>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</si>
  <si>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</si>
  <si>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</si>
  <si>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</si>
  <si>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</si>
  <si>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</si>
  <si>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</si>
  <si>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</si>
  <si>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</si>
  <si>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</si>
  <si>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</si>
  <si>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</si>
  <si>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</si>
  <si>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</si>
  <si>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</si>
  <si>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</si>
  <si>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</si>
  <si>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</si>
  <si>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</si>
  <si>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</si>
  <si>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</si>
  <si>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</si>
  <si>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</si>
  <si>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</si>
  <si>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</si>
  <si>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</si>
  <si>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</si>
  <si>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</si>
  <si>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</si>
  <si>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</si>
  <si>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</si>
  <si>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</si>
  <si>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</si>
  <si>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</si>
  <si>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</si>
  <si>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</si>
  <si>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</si>
  <si>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</si>
  <si>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</si>
  <si>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</si>
  <si>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</si>
  <si>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</si>
  <si>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</si>
  <si>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</si>
  <si>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</si>
  <si>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</si>
  <si>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</si>
  <si>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</si>
  <si>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</si>
  <si>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</si>
  <si>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</si>
  <si>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</si>
  <si>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</si>
  <si>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</si>
  <si>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</si>
  <si>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</si>
  <si>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</si>
  <si>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</si>
  <si>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</si>
  <si>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</si>
  <si>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</si>
  <si>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</si>
  <si>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</si>
  <si>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</si>
  <si>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</si>
  <si>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</si>
  <si>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</si>
  <si>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</si>
  <si>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</si>
  <si>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</si>
  <si>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</si>
  <si>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</si>
  <si>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</si>
  <si>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</si>
  <si>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</si>
  <si>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</si>
  <si>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</si>
  <si>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</si>
  <si>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</si>
  <si>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</si>
  <si>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</si>
  <si>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</si>
  <si>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</si>
  <si>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</si>
  <si>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</si>
  <si>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</si>
  <si>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</si>
  <si>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</si>
  <si>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</si>
  <si>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</si>
  <si>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</si>
  <si>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</si>
  <si>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</si>
  <si>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</si>
  <si>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</si>
  <si>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</si>
  <si>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</si>
  <si>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</si>
  <si>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</si>
  <si>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</si>
  <si>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</si>
  <si>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</si>
  <si>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</si>
  <si>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</si>
  <si>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</si>
  <si>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</si>
  <si>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</si>
  <si>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</si>
  <si>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</si>
  <si>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</si>
  <si>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</si>
  <si>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</si>
  <si>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</si>
  <si>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</si>
  <si>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</si>
  <si>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</si>
  <si>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</si>
  <si>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</si>
  <si>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</si>
  <si>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</si>
  <si>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</si>
  <si>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</si>
  <si>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</si>
  <si>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</si>
  <si>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</si>
  <si>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</si>
  <si>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</si>
  <si>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</si>
  <si>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</si>
  <si>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</si>
  <si>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</si>
  <si>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</si>
  <si>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</si>
  <si>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</si>
  <si>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</si>
  <si>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</si>
  <si>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</si>
  <si>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</si>
  <si>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</si>
  <si>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</si>
  <si>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</si>
  <si>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</si>
  <si>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</si>
  <si>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</si>
  <si>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</si>
  <si>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</si>
  <si>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</si>
  <si>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</si>
  <si>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</si>
  <si>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</si>
  <si>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</si>
  <si>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</si>
  <si>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</si>
  <si>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</si>
  <si>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</si>
  <si>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</si>
  <si>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</si>
  <si>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</si>
  <si>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</si>
  <si>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</si>
  <si>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</si>
  <si>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</si>
  <si>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</si>
  <si>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</si>
  <si>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</si>
  <si>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</si>
  <si>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</si>
  <si>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</si>
  <si>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</si>
  <si>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</si>
  <si>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</si>
  <si>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</si>
  <si>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</si>
  <si>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</si>
  <si>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</si>
  <si>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</si>
  <si>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</si>
  <si>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</si>
  <si>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</si>
  <si>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</si>
  <si>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</si>
  <si>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</si>
  <si>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</si>
  <si>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</si>
  <si>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</si>
  <si>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</si>
  <si>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</si>
  <si>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</si>
  <si>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</si>
  <si>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</si>
  <si>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</si>
  <si>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</si>
  <si>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</si>
  <si>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</si>
  <si>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</si>
  <si>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</si>
  <si>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</si>
  <si>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</si>
  <si>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</si>
  <si>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</si>
  <si>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</si>
  <si>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</si>
  <si>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</si>
  <si>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</si>
  <si>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</si>
  <si>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</si>
  <si>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</si>
  <si>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</si>
  <si>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</si>
  <si>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</si>
  <si>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</si>
  <si>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</si>
  <si>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</si>
  <si>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</si>
  <si>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</si>
  <si>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</si>
  <si>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</si>
  <si>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</si>
  <si>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</si>
  <si>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</si>
  <si>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</si>
  <si>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</si>
  <si>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</si>
  <si>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</si>
  <si>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</si>
  <si>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</si>
  <si>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</si>
  <si>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</si>
  <si>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</si>
  <si>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</si>
  <si>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</si>
  <si>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</si>
  <si>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</si>
  <si>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</si>
  <si>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</si>
  <si>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</si>
  <si>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</si>
  <si>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</si>
  <si>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</si>
  <si>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</si>
  <si>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</si>
  <si>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</si>
  <si>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</si>
  <si>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</si>
  <si>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</si>
  <si>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</si>
  <si>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</si>
  <si>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</si>
  <si>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</si>
  <si>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</si>
  <si>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</si>
  <si>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</si>
  <si>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</si>
  <si>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</si>
  <si>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</si>
  <si>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</si>
  <si>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</si>
  <si>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</si>
  <si>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</si>
  <si>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</si>
  <si>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</si>
  <si>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</si>
  <si>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</si>
  <si>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</si>
  <si>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</si>
  <si>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</si>
  <si>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</si>
  <si>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</si>
  <si>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</si>
  <si>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</si>
  <si>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</si>
  <si>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</si>
  <si>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</si>
  <si>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</si>
  <si>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</si>
  <si>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</si>
  <si>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</si>
  <si>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</si>
  <si>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</si>
  <si>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</si>
  <si>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</si>
  <si>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</si>
  <si>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</si>
  <si>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</si>
  <si>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</si>
  <si>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</si>
  <si>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</si>
  <si>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</si>
  <si>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</si>
  <si>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</si>
  <si>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</si>
  <si>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</si>
  <si>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</si>
  <si>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</si>
  <si>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</si>
  <si>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</si>
  <si>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</si>
  <si>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</si>
  <si>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</si>
  <si>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</si>
  <si>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</si>
  <si>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</si>
  <si>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</si>
  <si>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</si>
  <si>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</si>
  <si>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</si>
  <si>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</si>
  <si>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</si>
  <si>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</si>
  <si>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</si>
  <si>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</si>
  <si>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</si>
  <si>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</si>
  <si>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</si>
  <si>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</si>
  <si>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</si>
  <si>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</si>
  <si>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</si>
  <si>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</si>
  <si>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</si>
  <si>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</si>
  <si>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</si>
  <si>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</si>
  <si>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</si>
  <si>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</si>
  <si>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</si>
  <si>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</si>
  <si>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</si>
  <si>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</si>
  <si>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</si>
  <si>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</si>
  <si>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</si>
  <si>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</si>
  <si>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</si>
  <si>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</si>
  <si>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</si>
  <si>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</si>
  <si>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</si>
  <si>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</si>
  <si>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</si>
  <si>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</si>
  <si>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</si>
  <si>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</si>
  <si>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</si>
  <si>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</si>
  <si>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</si>
  <si>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</si>
  <si>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</si>
  <si>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</si>
  <si>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</si>
  <si>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</si>
  <si>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</si>
  <si>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</si>
  <si>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</si>
  <si>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</si>
  <si>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</si>
  <si>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</si>
  <si>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</si>
  <si>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</si>
  <si>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</si>
  <si>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</si>
  <si>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</si>
  <si>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</si>
  <si>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</si>
  <si>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</si>
  <si>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</si>
  <si>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</si>
  <si>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</si>
  <si>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</si>
  <si>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</si>
  <si>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</si>
  <si>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</si>
  <si>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</si>
  <si>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</si>
  <si>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</si>
  <si>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</si>
  <si>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</si>
  <si>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</si>
  <si>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</si>
  <si>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</si>
  <si>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</si>
  <si>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</si>
  <si>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</si>
  <si>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</si>
  <si>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</si>
  <si>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</si>
  <si>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</si>
  <si>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</si>
  <si>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</si>
  <si>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</si>
  <si>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</si>
  <si>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</si>
  <si>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</si>
  <si>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</si>
  <si>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</si>
  <si>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</si>
  <si>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</si>
  <si>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</si>
  <si>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</si>
  <si>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</si>
  <si>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</si>
  <si>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</si>
  <si>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</si>
  <si>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</si>
  <si>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</si>
  <si>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</si>
  <si>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</si>
  <si>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</si>
  <si>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</si>
  <si>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</si>
  <si>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</si>
  <si>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</si>
  <si>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</si>
  <si>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</si>
  <si>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</si>
  <si>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</si>
  <si>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</si>
  <si>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</si>
  <si>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</si>
  <si>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</si>
  <si>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</si>
  <si>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</si>
  <si>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</si>
  <si>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</si>
  <si>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</si>
  <si>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</si>
  <si>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</si>
  <si>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</si>
  <si>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</si>
  <si>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</si>
  <si>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</si>
  <si>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</si>
  <si>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</si>
  <si>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</si>
  <si>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</si>
  <si>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</si>
  <si>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</si>
  <si>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</si>
  <si>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</si>
  <si>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</si>
  <si>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</si>
  <si>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</si>
  <si>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</si>
  <si>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</si>
  <si>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</si>
  <si>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</si>
  <si>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</si>
  <si>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</si>
  <si>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</si>
  <si>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</si>
  <si>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</si>
  <si>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</si>
  <si>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</si>
  <si>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</si>
  <si>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</si>
  <si>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</si>
  <si>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</si>
  <si>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</si>
  <si>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</si>
  <si>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</si>
  <si>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</si>
  <si>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</si>
  <si>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</si>
  <si>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</si>
  <si>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</si>
  <si>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</si>
  <si>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</si>
  <si>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</si>
  <si>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</si>
  <si>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</si>
  <si>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</si>
  <si>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</si>
  <si>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</si>
  <si>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</si>
  <si>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</si>
  <si>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</si>
  <si>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</si>
  <si>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</si>
  <si>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</si>
  <si>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</si>
  <si>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</si>
  <si>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</si>
  <si>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</si>
  <si>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</si>
  <si>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</si>
  <si>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</si>
  <si>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</si>
  <si>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</si>
  <si>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</si>
  <si>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</si>
  <si>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</si>
  <si>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</si>
  <si>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</si>
  <si>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</si>
  <si>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</si>
  <si>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</si>
  <si>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</si>
  <si>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</si>
  <si>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</si>
  <si>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</si>
  <si>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</si>
  <si>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</si>
  <si>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</si>
  <si>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</si>
  <si>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</si>
  <si>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</si>
  <si>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</si>
  <si>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</si>
  <si>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</si>
  <si>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</si>
  <si>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</si>
  <si>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</si>
  <si>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</si>
  <si>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</si>
  <si>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</si>
  <si>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</si>
  <si>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</si>
  <si>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</si>
  <si>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</si>
  <si>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</si>
  <si>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</si>
  <si>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</si>
  <si>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</si>
  <si>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</si>
  <si>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</si>
  <si>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</si>
  <si>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</si>
  <si>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</si>
  <si>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</si>
  <si>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</si>
  <si>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</si>
  <si>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</si>
  <si>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</si>
  <si>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</si>
  <si>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</si>
  <si>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</si>
  <si>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</si>
  <si>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</si>
  <si>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</si>
  <si>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</si>
  <si>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</si>
  <si>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</si>
  <si>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</si>
  <si>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</si>
  <si>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</si>
  <si>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</si>
  <si>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</si>
  <si>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</si>
  <si>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</si>
  <si>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</si>
  <si>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</si>
  <si>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</si>
  <si>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</si>
  <si>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</si>
  <si>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</si>
  <si>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</si>
  <si>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</si>
  <si>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</si>
  <si>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</si>
  <si>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</si>
  <si>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</si>
  <si>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</si>
  <si>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</si>
  <si>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</si>
  <si>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</si>
  <si>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</si>
  <si>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</si>
  <si>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</si>
  <si>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</si>
  <si>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</si>
  <si>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</si>
  <si>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</si>
  <si>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</si>
  <si>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</si>
  <si>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</si>
  <si>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</si>
  <si>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</si>
  <si>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</si>
  <si>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</si>
  <si>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</si>
  <si>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</si>
  <si>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</si>
  <si>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</si>
  <si>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</si>
  <si>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</si>
  <si>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</si>
  <si>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</si>
  <si>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</si>
  <si>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</si>
  <si>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</si>
  <si>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</si>
  <si>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</si>
  <si>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</si>
  <si>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</si>
  <si>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</si>
  <si>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</si>
  <si>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</si>
  <si>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</si>
  <si>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</si>
  <si>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</si>
  <si>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</si>
  <si>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</si>
  <si>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</si>
  <si>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</si>
  <si>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</si>
  <si>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</si>
  <si>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</si>
  <si>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</si>
  <si>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</si>
  <si>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</si>
  <si>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</si>
  <si>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</si>
  <si>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</si>
  <si>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</si>
  <si>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</si>
  <si>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</si>
  <si>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</si>
  <si>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</si>
  <si>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</si>
  <si>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</si>
  <si>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</si>
  <si>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</si>
  <si>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</si>
  <si>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</si>
  <si>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</si>
  <si>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</si>
  <si>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</si>
  <si>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</si>
  <si>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</si>
  <si>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</si>
  <si>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</si>
  <si>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</si>
  <si>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</si>
  <si>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</si>
  <si>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</si>
  <si>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</si>
  <si>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</si>
  <si>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</si>
  <si>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</si>
  <si>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</si>
  <si>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</si>
  <si>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</si>
  <si>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</si>
  <si>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</si>
  <si>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</si>
  <si>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</si>
  <si>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</si>
  <si>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</si>
  <si>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</si>
  <si>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</si>
  <si>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</si>
  <si>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</si>
  <si>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</si>
  <si>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</si>
  <si>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</si>
  <si>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</si>
  <si>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</si>
  <si>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</si>
  <si>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</si>
  <si>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</si>
  <si>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</si>
  <si>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</si>
  <si>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</si>
  <si>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</si>
  <si>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</si>
  <si>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</si>
  <si>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</si>
  <si>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</si>
  <si>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</si>
  <si>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</si>
  <si>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</si>
  <si>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</si>
  <si>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</si>
  <si>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</si>
  <si>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</si>
  <si>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</si>
  <si>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</si>
  <si>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</si>
  <si>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</si>
  <si>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</si>
  <si>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</si>
  <si>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</si>
  <si>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</si>
  <si>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</si>
  <si>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</si>
  <si>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</si>
  <si>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</si>
  <si>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</si>
  <si>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</si>
  <si>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</si>
  <si>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</si>
  <si>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</si>
  <si>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</si>
  <si>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</si>
  <si>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</si>
  <si>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</si>
  <si>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</si>
  <si>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</si>
  <si>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</si>
  <si>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</si>
  <si>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</si>
  <si>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</si>
  <si>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</si>
  <si>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</si>
  <si>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</si>
  <si>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</si>
  <si>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</si>
  <si>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</si>
  <si>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</si>
  <si>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</si>
  <si>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</si>
  <si>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</si>
  <si>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</si>
  <si>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</si>
  <si>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</si>
  <si>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</si>
  <si>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</si>
  <si>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</si>
  <si>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</si>
  <si>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</si>
  <si>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</si>
  <si>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</si>
  <si>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</si>
  <si>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</si>
  <si>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</si>
  <si>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</si>
  <si>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</si>
  <si>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</si>
  <si>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</si>
  <si>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</si>
  <si>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</si>
  <si>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</si>
  <si>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</si>
  <si>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</si>
  <si>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</si>
  <si>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</si>
  <si>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</si>
  <si>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</si>
  <si>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</si>
  <si>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</si>
  <si>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</si>
  <si>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</si>
  <si>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</si>
  <si>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</si>
  <si>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</si>
  <si>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</si>
  <si>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</si>
  <si>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</si>
  <si>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</si>
  <si>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</si>
  <si>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</si>
  <si>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</si>
  <si>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</si>
  <si>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</si>
  <si>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</si>
  <si>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</si>
  <si>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</si>
  <si>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</si>
  <si>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</si>
  <si>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</si>
  <si>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</si>
  <si>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</si>
  <si>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</si>
  <si>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</si>
  <si>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</si>
  <si>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</si>
  <si>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</si>
  <si>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</si>
  <si>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</si>
  <si>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</si>
  <si>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</si>
  <si>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</si>
  <si>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</si>
  <si>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</si>
  <si>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</si>
  <si>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</si>
  <si>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</si>
  <si>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</si>
  <si>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</si>
  <si>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</si>
  <si>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</si>
  <si>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</si>
  <si>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</si>
  <si>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</si>
  <si>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</si>
  <si>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</si>
  <si>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</si>
  <si>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</si>
  <si>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</si>
  <si>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</si>
  <si>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</si>
  <si>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</si>
  <si>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</si>
  <si>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</si>
  <si>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</si>
  <si>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</si>
  <si>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</si>
  <si>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</si>
  <si>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</si>
  <si>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</si>
  <si>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</si>
  <si>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</si>
  <si>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</si>
  <si>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</si>
  <si>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</si>
  <si>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</si>
  <si>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</si>
  <si>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</si>
  <si>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</si>
  <si>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</si>
  <si>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</si>
  <si>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</si>
  <si>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</si>
  <si>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</si>
  <si>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</si>
  <si>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</si>
  <si>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</si>
  <si>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</si>
  <si>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</si>
  <si>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</si>
  <si>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</si>
  <si>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</si>
  <si>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</si>
  <si>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</si>
  <si>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</si>
  <si>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</si>
  <si>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</si>
  <si>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</si>
  <si>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</si>
  <si>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</si>
  <si>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</si>
  <si>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</si>
  <si>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</si>
  <si>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</si>
  <si>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</si>
  <si>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</si>
  <si>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</si>
  <si>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</si>
  <si>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</si>
  <si>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</si>
  <si>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</si>
  <si>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</si>
  <si>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</si>
  <si>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</si>
  <si>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</si>
  <si>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</si>
  <si>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</si>
  <si>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</si>
  <si>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</si>
  <si>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</si>
  <si>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</si>
  <si>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</si>
  <si>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</si>
  <si>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</si>
  <si>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</si>
  <si>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</si>
  <si>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</si>
  <si>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</si>
  <si>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</si>
  <si>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</si>
  <si>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</si>
  <si>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</si>
  <si>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</si>
  <si>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</si>
  <si>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</si>
  <si>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</si>
  <si>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</si>
  <si>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</si>
  <si>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</si>
  <si>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</si>
  <si>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</si>
  <si>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</si>
  <si>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</si>
  <si>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</si>
  <si>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</si>
  <si>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</si>
  <si>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</si>
  <si>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</si>
  <si>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</si>
  <si>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</si>
  <si>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</si>
  <si>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</si>
  <si>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</si>
  <si>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</si>
  <si>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</si>
  <si>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</si>
  <si>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</si>
  <si>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</si>
  <si>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</si>
  <si>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</si>
  <si>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</si>
  <si>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</si>
  <si>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</si>
  <si>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</si>
  <si>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</si>
  <si>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</si>
  <si>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</si>
  <si>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</si>
  <si>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</si>
  <si>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</si>
  <si>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</si>
  <si>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</si>
  <si>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</si>
  <si>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</si>
  <si>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</si>
  <si>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</si>
  <si>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</si>
  <si>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</si>
  <si>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</si>
  <si>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</si>
  <si>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</si>
  <si>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</si>
  <si>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</si>
  <si>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</si>
  <si>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</si>
  <si>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</si>
  <si>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</si>
  <si>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</si>
  <si>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</si>
  <si>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</si>
  <si>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</si>
  <si>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</si>
  <si>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</si>
  <si>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</si>
  <si>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</si>
  <si>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</si>
  <si>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</si>
  <si>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</si>
  <si>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</si>
  <si>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</si>
  <si>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</si>
  <si>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</si>
  <si>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</si>
  <si>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</si>
  <si>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</si>
  <si>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</si>
  <si>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</si>
  <si>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</si>
  <si>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</si>
  <si>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</si>
  <si>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</si>
  <si>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</si>
  <si>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</si>
  <si>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</si>
  <si>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</si>
  <si>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</si>
  <si>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</si>
  <si>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</si>
  <si>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</si>
  <si>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</si>
  <si>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</si>
  <si>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</si>
  <si>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</si>
  <si>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</si>
  <si>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</si>
  <si>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</si>
  <si>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</si>
  <si>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</si>
  <si>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</si>
  <si>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</si>
  <si>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</si>
  <si>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</si>
  <si>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</si>
  <si>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</si>
  <si>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</si>
  <si>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</si>
  <si>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</si>
  <si>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</si>
  <si>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</si>
  <si>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</si>
  <si>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</si>
  <si>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</si>
  <si>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</si>
  <si>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</si>
  <si>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</si>
  <si>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</si>
  <si>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</si>
  <si>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</si>
  <si>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</si>
  <si>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</si>
  <si>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</si>
  <si>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</si>
  <si>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</si>
  <si>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</si>
  <si>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</si>
  <si>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</si>
  <si>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</si>
  <si>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</si>
  <si>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</si>
  <si>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</si>
  <si>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</si>
  <si>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</si>
  <si>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</si>
  <si>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</si>
  <si>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</si>
  <si>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</si>
  <si>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</si>
  <si>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</si>
  <si>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</si>
  <si>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</si>
  <si>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</si>
  <si>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</si>
  <si>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</si>
  <si>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</si>
  <si>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</si>
  <si>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</si>
  <si>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</si>
  <si>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</si>
  <si>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</si>
  <si>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</si>
  <si>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</si>
  <si>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</si>
  <si>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</si>
  <si>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</si>
  <si>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</si>
  <si>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</si>
  <si>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</si>
  <si>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</si>
  <si>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</si>
  <si>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</si>
  <si>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</si>
  <si>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</si>
  <si>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</si>
  <si>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</si>
  <si>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</si>
  <si>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</si>
  <si>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</si>
  <si>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</si>
  <si>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</si>
  <si>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</si>
  <si>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</si>
  <si>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</si>
  <si>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</si>
  <si>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</si>
  <si>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</si>
  <si>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</si>
  <si>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</si>
  <si>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</si>
  <si>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</si>
  <si>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</si>
  <si>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</si>
  <si>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</si>
  <si>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</si>
  <si>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</si>
  <si>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</si>
  <si>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</si>
  <si>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</si>
  <si>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</si>
  <si>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</si>
  <si>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</si>
  <si>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</si>
  <si>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</si>
  <si>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</si>
  <si>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</si>
  <si>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</si>
  <si>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</si>
  <si>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</si>
  <si>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</si>
  <si>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</si>
  <si>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</si>
  <si>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</si>
  <si>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</si>
  <si>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</si>
  <si>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</si>
  <si>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</si>
  <si>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</si>
  <si>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</si>
  <si>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</si>
  <si>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</si>
  <si>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</si>
  <si>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</si>
  <si>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</si>
  <si>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</si>
  <si>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</si>
  <si>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</si>
  <si>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</si>
  <si>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</si>
  <si>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</si>
  <si>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</si>
  <si>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</si>
  <si>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</si>
  <si>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</si>
  <si>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</si>
  <si>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</si>
  <si>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</si>
  <si>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</si>
  <si>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</si>
  <si>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</si>
  <si>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</si>
  <si>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</si>
  <si>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</si>
  <si>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</si>
  <si>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</si>
  <si>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</si>
  <si>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</si>
  <si>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</si>
  <si>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</si>
  <si>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</si>
  <si>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</si>
  <si>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</si>
  <si>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</si>
  <si>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</si>
  <si>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</si>
  <si>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</si>
  <si>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</si>
  <si>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</si>
  <si>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</si>
  <si>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</si>
  <si>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</si>
  <si>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</si>
  <si>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</si>
  <si>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</si>
  <si>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</si>
  <si>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</si>
  <si>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</si>
  <si>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</si>
  <si>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</si>
  <si>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</si>
  <si>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</si>
  <si>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</si>
  <si>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</si>
  <si>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</si>
  <si>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</si>
  <si>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</si>
  <si>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</si>
  <si>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</si>
  <si>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</si>
  <si>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</si>
  <si>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</si>
  <si>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</si>
  <si>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</si>
  <si>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</si>
  <si>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</si>
  <si>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</si>
  <si>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</si>
  <si>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</si>
  <si>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</si>
  <si>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</si>
  <si>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</si>
  <si>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</si>
  <si>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</si>
  <si>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</si>
  <si>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</si>
  <si>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</si>
  <si>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</si>
  <si>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</si>
  <si>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</si>
  <si>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</si>
  <si>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</si>
  <si>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</si>
  <si>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</si>
  <si>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</si>
  <si>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</si>
  <si>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</si>
  <si>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</si>
  <si>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</si>
  <si>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</si>
  <si>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</si>
  <si>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</si>
  <si>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</si>
  <si>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</si>
  <si>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</si>
  <si>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</si>
  <si>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</si>
  <si>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</si>
  <si>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</si>
  <si>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</si>
  <si>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</si>
  <si>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</si>
  <si>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</si>
  <si>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</si>
  <si>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</si>
  <si>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</si>
  <si>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</si>
  <si>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</si>
  <si>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</si>
  <si>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</si>
  <si>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</si>
  <si>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</si>
  <si>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</si>
  <si>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</si>
  <si>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</si>
  <si>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</si>
  <si>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</si>
  <si>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</si>
  <si>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</si>
  <si>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</si>
  <si>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</si>
  <si>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</si>
  <si>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</si>
  <si>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</si>
  <si>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</si>
  <si>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</si>
  <si>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</si>
  <si>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</si>
  <si>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</si>
  <si>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</si>
  <si>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</si>
  <si>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</si>
  <si>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</si>
  <si>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</si>
  <si>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</si>
  <si>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</si>
  <si>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</si>
  <si>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</si>
  <si>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</si>
  <si>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</si>
  <si>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</si>
  <si>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</si>
  <si>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</si>
  <si>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</si>
  <si>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</si>
  <si>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</si>
  <si>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</si>
  <si>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</si>
  <si>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</si>
  <si>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</si>
  <si>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</si>
  <si>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</si>
  <si>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</si>
  <si>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</si>
  <si>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</si>
  <si>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</si>
  <si>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</si>
  <si>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</si>
  <si>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</si>
  <si>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</si>
  <si>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</si>
  <si>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</si>
  <si>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</si>
  <si>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</si>
  <si>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</si>
  <si>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</si>
  <si>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</si>
  <si>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</si>
  <si>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</si>
  <si>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</si>
  <si>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</si>
  <si>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</si>
  <si>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</si>
  <si>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</si>
  <si>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</si>
  <si>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</si>
  <si>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</si>
  <si>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</si>
  <si>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</si>
  <si>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</si>
  <si>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</si>
  <si>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</si>
  <si>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</si>
  <si>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</si>
  <si>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</si>
  <si>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</si>
  <si>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</si>
  <si>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</si>
  <si>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</si>
  <si>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</si>
  <si>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</si>
  <si>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</si>
  <si>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</si>
  <si>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</si>
  <si>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</si>
  <si>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</si>
  <si>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</si>
  <si>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</si>
  <si>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</si>
  <si>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</si>
  <si>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</si>
  <si>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</si>
  <si>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</si>
  <si>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</si>
  <si>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</si>
  <si>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</si>
  <si>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</si>
  <si>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</si>
  <si>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</si>
  <si>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</si>
  <si>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</si>
  <si>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</si>
  <si>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</si>
  <si>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</si>
  <si>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</si>
  <si>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</si>
  <si>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</si>
  <si>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</si>
  <si>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</si>
  <si>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</si>
  <si>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</si>
  <si>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</si>
  <si>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</si>
  <si>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</si>
  <si>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</si>
  <si>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</si>
  <si>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</si>
  <si>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</si>
  <si>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</si>
  <si>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</si>
  <si>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</si>
  <si>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</si>
  <si>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</si>
  <si>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</si>
  <si>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</si>
  <si>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</si>
  <si>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</si>
  <si>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</si>
  <si>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</si>
  <si>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</si>
  <si>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</si>
  <si>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</si>
  <si>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</si>
  <si>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</si>
  <si>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</si>
  <si>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</si>
  <si>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</si>
  <si>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</si>
  <si>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</si>
  <si>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</si>
  <si>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</si>
  <si>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</si>
  <si>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</si>
  <si>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</si>
  <si>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</si>
  <si>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</si>
  <si>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</si>
  <si>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</si>
  <si>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</si>
  <si>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</si>
  <si>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</si>
  <si>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</si>
  <si>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</si>
  <si>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</si>
  <si>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</si>
  <si>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</si>
  <si>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</si>
  <si>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</si>
  <si>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</si>
  <si>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</si>
  <si>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</si>
  <si>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</si>
  <si>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</si>
  <si>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</si>
  <si>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</si>
  <si>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</si>
  <si>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</si>
  <si>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</si>
  <si>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</si>
  <si>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</si>
  <si>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</si>
  <si>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</si>
  <si>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</si>
  <si>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</si>
  <si>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</si>
  <si>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</si>
  <si>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</si>
  <si>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</si>
  <si>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</si>
  <si>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</si>
  <si>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</si>
  <si>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</si>
  <si>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</si>
  <si>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</si>
  <si>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</si>
  <si>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</si>
  <si>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</si>
  <si>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</si>
  <si>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</si>
  <si>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</si>
  <si>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</si>
  <si>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</si>
  <si>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</si>
  <si>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</si>
  <si>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</si>
  <si>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</si>
  <si>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</si>
  <si>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</si>
  <si>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</si>
  <si>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</si>
  <si>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</si>
  <si>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</si>
  <si>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</si>
  <si>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</si>
  <si>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</si>
  <si>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</si>
  <si>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</si>
  <si>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</si>
  <si>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</si>
  <si>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</si>
  <si>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</si>
  <si>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</si>
  <si>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</si>
  <si>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</si>
  <si>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</si>
  <si>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</si>
  <si>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</si>
  <si>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</si>
  <si>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</si>
  <si>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</si>
  <si>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</si>
  <si>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</si>
  <si>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</si>
  <si>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</si>
  <si>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</si>
  <si>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</si>
  <si>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</si>
  <si>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</si>
  <si>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</si>
  <si>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</si>
  <si>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</si>
  <si>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</si>
  <si>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</si>
  <si>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</si>
  <si>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</si>
  <si>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</si>
  <si>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</si>
  <si>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</si>
  <si>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</si>
  <si>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</si>
  <si>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</si>
  <si>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</si>
  <si>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</si>
  <si>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</si>
  <si>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</si>
  <si>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</si>
  <si>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</si>
  <si>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</si>
  <si>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</si>
  <si>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</si>
  <si>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</si>
  <si>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</si>
  <si>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</si>
  <si>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</si>
  <si>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</si>
  <si>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</si>
  <si>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</si>
  <si>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</si>
  <si>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</si>
  <si>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</si>
  <si>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</si>
  <si>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</si>
  <si>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</si>
  <si>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</si>
  <si>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</si>
  <si>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</si>
  <si>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</si>
  <si>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</si>
  <si>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</si>
  <si>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</si>
  <si>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</si>
  <si>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</si>
  <si>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</si>
  <si>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</si>
  <si>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</si>
  <si>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</si>
  <si>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</si>
  <si>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</si>
  <si>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</si>
  <si>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</si>
  <si>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</si>
  <si>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</si>
  <si>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</si>
  <si>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</si>
  <si>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</si>
  <si>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</si>
  <si>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</si>
  <si>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</si>
  <si>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</si>
  <si>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</si>
  <si>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</si>
  <si>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</si>
  <si>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</si>
  <si>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</si>
  <si>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</si>
  <si>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</si>
  <si>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</si>
  <si>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</si>
  <si>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</si>
  <si>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</si>
  <si>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</si>
  <si>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</si>
  <si>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</si>
  <si>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</si>
  <si>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</si>
  <si>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</si>
  <si>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</si>
  <si>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</si>
  <si>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</si>
  <si>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</si>
  <si>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</si>
  <si>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</si>
  <si>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</si>
  <si>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</si>
  <si>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</si>
  <si>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</si>
  <si>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</si>
  <si>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</si>
  <si>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</si>
  <si>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</si>
  <si>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</si>
  <si>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</si>
  <si>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</si>
  <si>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</si>
  <si>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</si>
  <si>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</si>
  <si>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</si>
  <si>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</si>
  <si>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</si>
  <si>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</si>
  <si>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</si>
  <si>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</si>
  <si>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</si>
  <si>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</si>
  <si>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</si>
  <si>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</si>
  <si>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</si>
  <si>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</si>
  <si>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</si>
  <si>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</si>
  <si>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</si>
  <si>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</si>
  <si>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</si>
  <si>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</si>
  <si>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</si>
  <si>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</si>
  <si>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</si>
  <si>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</si>
  <si>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</si>
  <si>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</si>
  <si>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</si>
  <si>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</si>
  <si>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</si>
  <si>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</si>
  <si>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</si>
  <si>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</si>
  <si>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</si>
  <si>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</si>
  <si>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</si>
  <si>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</si>
  <si>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</si>
  <si>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</si>
  <si>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</si>
  <si>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</si>
  <si>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</si>
  <si>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</si>
  <si>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</si>
  <si>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</si>
  <si>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</si>
  <si>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</si>
  <si>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</si>
  <si>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</si>
  <si>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</si>
  <si>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</si>
  <si>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</si>
  <si>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</si>
  <si>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</si>
  <si>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</si>
  <si>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</si>
  <si>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</si>
  <si>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</si>
  <si>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</si>
  <si>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</si>
  <si>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</si>
  <si>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</si>
  <si>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</si>
  <si>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</si>
  <si>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</si>
  <si>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</si>
  <si>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</si>
  <si>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</si>
  <si>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</si>
  <si>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</si>
  <si>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</si>
  <si>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</si>
  <si>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</si>
  <si>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</si>
  <si>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</si>
  <si>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</si>
  <si>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</si>
  <si>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</si>
  <si>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</si>
  <si>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</si>
  <si>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</si>
  <si>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</si>
  <si>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</si>
  <si>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</si>
  <si>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</si>
  <si>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</si>
  <si>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</si>
  <si>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</si>
  <si>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</si>
  <si>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</si>
  <si>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</si>
  <si>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</si>
  <si>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</si>
  <si>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</si>
  <si>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</si>
  <si>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</si>
  <si>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</si>
  <si>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</si>
  <si>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</si>
  <si>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</si>
  <si>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</si>
  <si>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</si>
  <si>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</si>
  <si>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</si>
  <si>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</si>
  <si>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</si>
  <si>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</si>
  <si>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</si>
  <si>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</si>
  <si>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</si>
  <si>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</si>
  <si>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</si>
  <si>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</si>
  <si>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</si>
  <si>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</si>
  <si>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</si>
  <si>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</si>
  <si>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</si>
  <si>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</si>
  <si>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</si>
  <si>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</si>
  <si>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</si>
  <si>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</si>
  <si>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</si>
  <si>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</si>
  <si>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</si>
  <si>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</si>
  <si>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</si>
  <si>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</si>
  <si>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</si>
  <si>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</si>
  <si>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</si>
  <si>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</si>
  <si>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</si>
  <si>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</si>
  <si>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</si>
  <si>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</si>
  <si>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</si>
  <si>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</si>
  <si>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</si>
  <si>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</si>
  <si>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</si>
  <si>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</si>
  <si>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</si>
  <si>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</si>
  <si>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</si>
  <si>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</si>
  <si>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</si>
  <si>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</si>
  <si>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</si>
  <si>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</si>
  <si>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</si>
  <si>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</si>
  <si>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</si>
  <si>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</si>
  <si>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</si>
  <si>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</si>
  <si>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</si>
  <si>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</si>
  <si>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</si>
  <si>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</si>
  <si>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</si>
  <si>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</si>
  <si>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</si>
  <si>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</si>
  <si>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</si>
  <si>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</si>
  <si>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</si>
  <si>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</si>
  <si>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</si>
  <si>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</si>
  <si>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</si>
  <si>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</si>
  <si>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</si>
  <si>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</si>
  <si>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</si>
  <si>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</si>
  <si>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</si>
  <si>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</si>
  <si>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</si>
  <si>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</si>
  <si>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</si>
  <si>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</si>
  <si>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</si>
  <si>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</si>
  <si>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</si>
  <si>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</si>
  <si>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</si>
  <si>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</si>
  <si>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</si>
  <si>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</si>
  <si>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</si>
  <si>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</si>
  <si>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</si>
  <si>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</si>
  <si>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</si>
  <si>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</si>
  <si>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</si>
  <si>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</si>
  <si>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</si>
  <si>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</si>
  <si>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</si>
  <si>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</si>
  <si>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</si>
  <si>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</si>
  <si>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</si>
  <si>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</si>
  <si>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</si>
  <si>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</si>
  <si>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</si>
  <si>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</si>
  <si>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</si>
  <si>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</si>
  <si>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</si>
  <si>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</si>
  <si>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</si>
  <si>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</si>
  <si>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</si>
  <si>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</si>
  <si>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</si>
  <si>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</si>
  <si>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</si>
  <si>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</si>
  <si>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</si>
  <si>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</si>
  <si>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</si>
  <si>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</si>
  <si>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</si>
  <si>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</si>
  <si>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</si>
  <si>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</si>
  <si>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</si>
  <si>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</si>
  <si>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</si>
  <si>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</si>
  <si>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</si>
  <si>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</si>
  <si>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</si>
  <si>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</si>
  <si>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</si>
  <si>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</si>
  <si>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</si>
  <si>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</si>
  <si>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</si>
  <si>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</si>
  <si>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</si>
  <si>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</si>
  <si>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</si>
  <si>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</si>
  <si>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</si>
  <si>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</si>
  <si>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</si>
  <si>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</si>
  <si>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</si>
  <si>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</si>
  <si>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</si>
  <si>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</si>
  <si>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</si>
  <si>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</si>
  <si>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</si>
  <si>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</si>
  <si>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</si>
  <si>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</si>
  <si>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</si>
  <si>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</si>
  <si>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</si>
  <si>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</si>
  <si>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</si>
  <si>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</si>
  <si>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</si>
  <si>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</si>
  <si>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</si>
  <si>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</si>
  <si>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</si>
  <si>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</si>
  <si>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</si>
  <si>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</si>
  <si>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</si>
  <si>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</si>
  <si>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</si>
  <si>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</si>
  <si>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</si>
  <si>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</si>
  <si>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</si>
  <si>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</si>
  <si>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</si>
  <si>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</si>
  <si>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</si>
  <si>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</si>
  <si>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</si>
  <si>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</si>
  <si>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</si>
  <si>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</si>
  <si>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</si>
  <si>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</si>
  <si>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</si>
  <si>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</si>
  <si>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</si>
  <si>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</si>
  <si>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</si>
  <si>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</si>
  <si>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</si>
  <si>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</si>
  <si>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</si>
  <si>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</si>
  <si>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</si>
  <si>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</si>
  <si>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</si>
  <si>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</si>
  <si>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</si>
  <si>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</si>
  <si>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</si>
  <si>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</si>
  <si>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</si>
  <si>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</si>
  <si>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</si>
  <si>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</si>
  <si>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</si>
  <si>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</si>
  <si>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</si>
  <si>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</si>
  <si>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</si>
  <si>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</si>
  <si>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</si>
  <si>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</si>
  <si>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</si>
  <si>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</si>
  <si>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</si>
  <si>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</si>
  <si>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</si>
  <si>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</si>
  <si>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</si>
  <si>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</si>
  <si>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</si>
  <si>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</si>
  <si>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</si>
  <si>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</si>
  <si>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</si>
  <si>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</si>
  <si>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</si>
  <si>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</si>
  <si>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</si>
  <si>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</si>
  <si>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</si>
  <si>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</si>
  <si>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</si>
  <si>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</si>
  <si>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</si>
  <si>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</si>
  <si>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</si>
  <si>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</si>
  <si>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</si>
  <si>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</si>
  <si>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</si>
  <si>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</si>
  <si>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</si>
  <si>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</si>
  <si>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</si>
  <si>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</si>
  <si>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</si>
  <si>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</si>
  <si>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</si>
  <si>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</si>
  <si>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</si>
  <si>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</si>
  <si>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</si>
  <si>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</si>
  <si>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</si>
  <si>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</si>
  <si>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</si>
  <si>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</si>
  <si>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</si>
  <si>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</si>
  <si>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</si>
  <si>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</si>
  <si>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</si>
  <si>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</si>
  <si>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</si>
  <si>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</si>
  <si>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</si>
  <si>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</si>
  <si>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</si>
  <si>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</si>
  <si>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</si>
  <si>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</si>
  <si>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</si>
  <si>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</si>
  <si>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</si>
  <si>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</si>
  <si>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</si>
  <si>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</si>
  <si>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</si>
  <si>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</si>
  <si>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</si>
  <si>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</si>
  <si>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</si>
  <si>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</si>
  <si>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</si>
  <si>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</si>
  <si>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</si>
  <si>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</si>
  <si>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</si>
  <si>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</si>
  <si>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</si>
  <si>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</si>
  <si>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</si>
  <si>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</si>
  <si>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</si>
  <si>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</si>
  <si>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</si>
  <si>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</si>
  <si>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</si>
  <si>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</si>
  <si>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</si>
  <si>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</si>
  <si>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</si>
  <si>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</si>
  <si>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</si>
  <si>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</si>
  <si>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</si>
  <si>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</si>
  <si>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</si>
  <si>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</si>
  <si>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</si>
  <si>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</si>
  <si>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</si>
  <si>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</si>
  <si>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</si>
  <si>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</si>
  <si>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</si>
  <si>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</si>
  <si>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</si>
  <si>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</si>
  <si>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</si>
  <si>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</si>
  <si>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</si>
  <si>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</si>
  <si>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</si>
  <si>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</si>
  <si>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</si>
  <si>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</si>
  <si>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</si>
  <si>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</si>
  <si>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</si>
  <si>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</si>
  <si>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</si>
  <si>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</si>
  <si>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</si>
  <si>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</si>
  <si>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</si>
  <si>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</si>
  <si>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</si>
  <si>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</si>
  <si>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</si>
  <si>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</si>
  <si>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</si>
  <si>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</si>
  <si>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</si>
  <si>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</si>
  <si>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</si>
  <si>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</si>
  <si>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</si>
  <si>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</si>
  <si>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</si>
  <si>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</si>
  <si>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</si>
  <si>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</si>
  <si>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</si>
  <si>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</si>
  <si>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</si>
  <si>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</si>
  <si>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</si>
  <si>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</si>
  <si>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</si>
  <si>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</si>
  <si>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</si>
  <si>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</si>
  <si>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</si>
  <si>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</si>
  <si>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</si>
  <si>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</si>
  <si>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</si>
  <si>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</si>
  <si>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</si>
  <si>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</si>
  <si>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</si>
  <si>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</si>
  <si>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</si>
  <si>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</si>
  <si>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</si>
  <si>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</si>
  <si>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</si>
  <si>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</si>
  <si>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</si>
  <si>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</si>
  <si>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</si>
  <si>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</si>
  <si>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</si>
  <si>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</si>
  <si>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</si>
  <si>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</si>
  <si>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</si>
  <si>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</si>
  <si>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</si>
  <si>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</si>
  <si>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</si>
  <si>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</si>
  <si>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</si>
  <si>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</si>
  <si>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</si>
  <si>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</si>
  <si>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</si>
  <si>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</si>
  <si>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</si>
  <si>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</si>
  <si>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</si>
  <si>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</si>
  <si>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</si>
  <si>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</si>
  <si>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</si>
  <si>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</si>
  <si>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</si>
  <si>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</si>
  <si>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</si>
  <si>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</si>
  <si>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</si>
  <si>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</si>
  <si>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</si>
  <si>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</si>
  <si>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</si>
  <si>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</si>
  <si>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</si>
  <si>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</si>
  <si>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</si>
  <si>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</si>
  <si>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</si>
  <si>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</si>
  <si>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</si>
  <si>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</si>
  <si>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</si>
  <si>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</si>
  <si>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</si>
  <si>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</si>
  <si>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</si>
  <si>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</si>
  <si>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</si>
  <si>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</si>
  <si>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</si>
  <si>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</si>
  <si>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</si>
  <si>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</si>
  <si>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</si>
  <si>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</si>
  <si>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</si>
  <si>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</si>
  <si>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</si>
  <si>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</si>
  <si>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</si>
  <si>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</si>
  <si>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</si>
  <si>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</si>
  <si>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</si>
  <si>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</si>
  <si>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</si>
  <si>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</si>
  <si>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</si>
  <si>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</si>
  <si>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</si>
  <si>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</si>
  <si>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</si>
  <si>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</si>
  <si>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</si>
  <si>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</si>
  <si>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</si>
  <si>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</si>
  <si>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</si>
  <si>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</si>
  <si>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</si>
  <si>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</si>
  <si>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</si>
  <si>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</si>
  <si>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</si>
  <si>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</si>
  <si>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</si>
  <si>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</si>
  <si>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</si>
  <si>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</si>
  <si>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</si>
  <si>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</si>
  <si>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</si>
  <si>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</si>
  <si>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</si>
  <si>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</si>
  <si>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</si>
  <si>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</si>
  <si>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</si>
  <si>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</si>
  <si>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</si>
  <si>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</si>
  <si>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</si>
  <si>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</si>
  <si>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</si>
  <si>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</si>
  <si>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</si>
  <si>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</si>
  <si>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</si>
  <si>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</si>
  <si>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</si>
  <si>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</si>
  <si>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</si>
  <si>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</si>
  <si>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</si>
  <si>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</si>
  <si>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</si>
  <si>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</si>
  <si>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</si>
  <si>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</si>
  <si>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</si>
  <si>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</si>
  <si>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</si>
  <si>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</si>
  <si>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</si>
  <si>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</si>
  <si>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</si>
  <si>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</si>
  <si>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</si>
  <si>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</si>
  <si>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</si>
  <si>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</si>
  <si>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</si>
  <si>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</si>
  <si>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</si>
  <si>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</si>
  <si>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</si>
  <si>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</si>
  <si>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</si>
  <si>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</si>
  <si>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</si>
  <si>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</si>
  <si>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</si>
  <si>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</si>
  <si>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</si>
  <si>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</si>
  <si>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</si>
  <si>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</si>
  <si>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</si>
  <si>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</si>
  <si>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</si>
  <si>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</si>
  <si>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</si>
  <si>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</si>
  <si>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</si>
  <si>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</si>
  <si>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</si>
  <si>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</si>
  <si>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</si>
  <si>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</si>
  <si>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</si>
  <si>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</si>
  <si>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</si>
  <si>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</si>
  <si>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</si>
  <si>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</si>
  <si>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</si>
  <si>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</si>
  <si>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</si>
  <si>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</si>
  <si>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</si>
  <si>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</si>
  <si>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</si>
  <si>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</si>
  <si>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</si>
  <si>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</si>
  <si>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</si>
  <si>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</si>
  <si>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</si>
  <si>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</si>
  <si>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</si>
  <si>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</si>
  <si>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</si>
  <si>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</si>
  <si>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</si>
  <si>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</si>
  <si>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</si>
  <si>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</si>
  <si>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</si>
  <si>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</si>
  <si>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</si>
  <si>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</si>
  <si>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</si>
  <si>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</si>
  <si>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</si>
  <si>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</si>
  <si>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</si>
  <si>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</si>
  <si>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</si>
  <si>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</si>
  <si>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</si>
  <si>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</si>
  <si>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</si>
  <si>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</si>
  <si>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</si>
  <si>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</si>
  <si>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</si>
  <si>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</si>
  <si>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</si>
  <si>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</si>
  <si>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</si>
  <si>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</si>
  <si>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</si>
  <si>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</si>
  <si>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</si>
  <si>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</si>
  <si>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</si>
  <si>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</si>
  <si>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</si>
  <si>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</si>
  <si>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</si>
  <si>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</si>
  <si>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</si>
  <si>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</si>
  <si>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</si>
  <si>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</si>
  <si>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</si>
  <si>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</si>
  <si>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</si>
  <si>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</si>
  <si>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</si>
  <si>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</si>
  <si>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</si>
  <si>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</si>
  <si>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</si>
  <si>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</si>
  <si>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</si>
  <si>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</si>
  <si>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</si>
  <si>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</si>
  <si>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</si>
  <si>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</si>
  <si>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</si>
  <si>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</si>
  <si>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</si>
  <si>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</si>
  <si>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</si>
  <si>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</si>
  <si>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</si>
  <si>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</si>
  <si>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</si>
  <si>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</si>
  <si>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</si>
  <si>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</si>
  <si>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</si>
  <si>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</si>
  <si>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</si>
  <si>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</si>
  <si>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</si>
  <si>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</si>
  <si>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</si>
  <si>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</si>
  <si>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</si>
  <si>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</si>
  <si>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</si>
  <si>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</si>
  <si>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</si>
  <si>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</si>
  <si>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</si>
  <si>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</si>
  <si>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</si>
  <si>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</si>
  <si>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</si>
  <si>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</si>
  <si>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</si>
  <si>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</si>
  <si>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</si>
  <si>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</si>
  <si>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</si>
  <si>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</si>
  <si>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</si>
  <si>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</si>
  <si>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</si>
  <si>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</si>
  <si>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</si>
  <si>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</si>
  <si>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</si>
  <si>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</si>
  <si>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</si>
  <si>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</si>
  <si>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</si>
  <si>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</si>
  <si>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</si>
  <si>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</si>
  <si>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</si>
  <si>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</si>
  <si>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</si>
  <si>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</si>
  <si>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</si>
  <si>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</si>
  <si>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</si>
  <si>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</si>
  <si>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</si>
  <si>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</si>
  <si>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</si>
  <si>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</si>
  <si>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</si>
  <si>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</si>
  <si>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</si>
  <si>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</si>
  <si>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</si>
  <si>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</si>
  <si>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</si>
  <si>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</si>
  <si>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</si>
  <si>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</si>
  <si>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</si>
  <si>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</si>
  <si>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</si>
  <si>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</si>
  <si>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</si>
  <si>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</si>
  <si>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</si>
  <si>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</si>
  <si>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</si>
  <si>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</si>
  <si>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</si>
  <si>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</si>
  <si>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</si>
  <si>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</si>
  <si>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</si>
  <si>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</si>
  <si>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</si>
  <si>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</si>
  <si>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</si>
  <si>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</si>
  <si>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</si>
  <si>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</si>
  <si>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</si>
  <si>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</si>
  <si>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</si>
  <si>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</si>
  <si>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</si>
  <si>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</si>
  <si>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</si>
  <si>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</si>
  <si>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</si>
  <si>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</si>
  <si>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</si>
  <si>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</si>
  <si>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</si>
  <si>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</si>
  <si>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</si>
  <si>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</si>
  <si>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</si>
  <si>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</si>
  <si>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</si>
  <si>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</si>
  <si>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</si>
  <si>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</si>
  <si>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</si>
  <si>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</si>
  <si>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</si>
  <si>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</si>
  <si>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</si>
  <si>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</si>
  <si>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</si>
  <si>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</si>
  <si>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</si>
  <si>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</si>
  <si>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</si>
  <si>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</si>
  <si>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</si>
  <si>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</si>
  <si>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</si>
  <si>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</si>
  <si>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</si>
  <si>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</si>
  <si>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</si>
  <si>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</si>
  <si>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</si>
  <si>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</si>
  <si>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</si>
  <si>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</si>
  <si>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</si>
  <si>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</si>
  <si>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</si>
  <si>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</si>
  <si>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</si>
  <si>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</si>
  <si>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</si>
  <si>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</si>
  <si>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</si>
  <si>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</si>
  <si>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</si>
  <si>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</si>
  <si>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</si>
  <si>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</si>
  <si>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</si>
  <si>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</si>
  <si>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</si>
  <si>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</si>
  <si>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</si>
  <si>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</si>
  <si>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</si>
  <si>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</si>
  <si>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</si>
  <si>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</si>
  <si>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</si>
  <si>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</si>
  <si>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</si>
  <si>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</si>
  <si>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</si>
  <si>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</si>
  <si>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</si>
  <si>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</si>
  <si>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</si>
  <si>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</si>
  <si>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</si>
  <si>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</si>
  <si>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</si>
  <si>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</si>
  <si>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</si>
  <si>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</si>
  <si>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</si>
  <si>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</si>
  <si>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</si>
  <si>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</si>
  <si>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</si>
  <si>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</si>
  <si>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</si>
  <si>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</si>
  <si>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</si>
  <si>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</si>
  <si>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</si>
  <si>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</si>
  <si>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</si>
  <si>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</si>
  <si>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</si>
  <si>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</si>
  <si>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</si>
  <si>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</si>
  <si>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</si>
  <si>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</si>
  <si>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</si>
  <si>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</si>
  <si>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</si>
  <si>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</si>
  <si>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</si>
  <si>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</si>
  <si>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</si>
  <si>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</si>
  <si>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</si>
  <si>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</si>
  <si>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</si>
  <si>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</si>
  <si>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</si>
  <si>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</si>
  <si>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</si>
  <si>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</si>
  <si>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</si>
  <si>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</si>
  <si>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</si>
  <si>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</si>
  <si>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</si>
  <si>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</si>
  <si>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</si>
  <si>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</si>
  <si>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</si>
  <si>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</si>
  <si>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</si>
  <si>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</si>
  <si>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</si>
  <si>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</si>
  <si>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</si>
  <si>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</si>
  <si>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</si>
  <si>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</si>
  <si>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</si>
  <si>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</si>
  <si>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</si>
  <si>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</si>
  <si>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</si>
  <si>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</si>
  <si>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</si>
  <si>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</si>
  <si>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</si>
  <si>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</si>
  <si>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</si>
  <si>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</si>
  <si>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</si>
  <si>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</si>
  <si>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</si>
  <si>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</si>
  <si>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</si>
  <si>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</si>
  <si>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</si>
  <si>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</si>
  <si>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</si>
  <si>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</si>
  <si>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</si>
  <si>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</si>
  <si>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</si>
  <si>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</si>
  <si>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</si>
  <si>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</si>
  <si>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</si>
  <si>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</si>
  <si>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</si>
  <si>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</si>
  <si>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</si>
  <si>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</si>
  <si>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</si>
  <si>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</si>
  <si>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</si>
  <si>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</si>
  <si>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</si>
  <si>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</si>
  <si>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</si>
  <si>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</si>
  <si>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</si>
  <si>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</si>
  <si>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</si>
  <si>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</si>
  <si>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</si>
  <si>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</si>
  <si>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</si>
  <si>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</si>
  <si>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</si>
  <si>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</si>
  <si>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</si>
  <si>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</si>
  <si>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</si>
  <si>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</si>
  <si>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</si>
  <si>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</si>
  <si>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</si>
  <si>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</si>
  <si>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</si>
  <si>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</si>
  <si>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</si>
  <si>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</si>
  <si>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</si>
  <si>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</si>
  <si>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</si>
  <si>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</si>
  <si>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</si>
  <si>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</si>
  <si>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</si>
  <si>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</si>
  <si>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</si>
  <si>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</si>
  <si>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</si>
  <si>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</si>
  <si>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</si>
  <si>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</si>
  <si>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</si>
  <si>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</si>
  <si>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</si>
  <si>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</si>
  <si>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</si>
  <si>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</si>
  <si>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</si>
  <si>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</si>
  <si>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</si>
  <si>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</si>
  <si>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</si>
  <si>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</si>
  <si>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</si>
  <si>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</si>
  <si>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</si>
  <si>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</si>
  <si>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</si>
  <si>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</si>
  <si>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</si>
  <si>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</si>
  <si>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</si>
  <si>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</si>
  <si>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</si>
  <si>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</si>
  <si>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</si>
  <si>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</si>
  <si>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</si>
  <si>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</si>
  <si>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</si>
  <si>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</si>
  <si>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</si>
  <si>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</si>
  <si>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</si>
  <si>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</si>
  <si>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</si>
  <si>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</si>
  <si>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</si>
  <si>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</si>
  <si>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</si>
  <si>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</si>
  <si>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</si>
  <si>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</si>
  <si>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</si>
  <si>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</si>
  <si>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</si>
  <si>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</si>
  <si>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</si>
  <si>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</si>
  <si>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</si>
  <si>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</si>
  <si>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</si>
  <si>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</si>
  <si>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</si>
  <si>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</si>
  <si>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</si>
  <si>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</si>
  <si>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</si>
  <si>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</si>
  <si>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</si>
  <si>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</si>
  <si>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</si>
  <si>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</si>
  <si>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</si>
  <si>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</si>
  <si>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</si>
  <si>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</si>
  <si>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</si>
  <si>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</si>
  <si>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</si>
  <si>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</si>
  <si>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</si>
  <si>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</si>
  <si>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</si>
  <si>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</si>
  <si>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</si>
  <si>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</si>
  <si>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</si>
  <si>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</si>
  <si>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</si>
  <si>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</si>
  <si>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</si>
  <si>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</si>
  <si>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</si>
  <si>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</si>
  <si>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</si>
  <si>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</si>
  <si>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</si>
  <si>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</si>
  <si>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</si>
  <si>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</si>
  <si>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</si>
  <si>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</si>
  <si>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</si>
  <si>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</si>
  <si>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</si>
  <si>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</si>
  <si>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</si>
  <si>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</si>
  <si>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</si>
  <si>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</si>
  <si>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</si>
  <si>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</si>
  <si>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</si>
  <si>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</si>
  <si>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</si>
  <si>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</si>
  <si>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</si>
  <si>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</si>
  <si>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</si>
  <si>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</si>
  <si>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</si>
  <si>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</si>
  <si>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</si>
  <si>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</si>
  <si>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</si>
  <si>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</si>
  <si>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</si>
  <si>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</si>
  <si>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</si>
  <si>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</si>
  <si>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</si>
  <si>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</si>
  <si>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</si>
  <si>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</si>
  <si>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</si>
  <si>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</si>
  <si>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</si>
  <si>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</si>
  <si>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</si>
  <si>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</si>
  <si>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</si>
  <si>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</si>
  <si>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</si>
  <si>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</si>
  <si>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</si>
  <si>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</si>
  <si>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</si>
  <si>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</si>
  <si>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</si>
  <si>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</si>
  <si>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</si>
  <si>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</si>
  <si>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</si>
  <si>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</si>
  <si>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</si>
  <si>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</si>
  <si>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</si>
  <si>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</si>
  <si>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</si>
  <si>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</si>
  <si>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</si>
  <si>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</si>
  <si>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</si>
  <si>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</si>
  <si>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</si>
  <si>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</si>
  <si>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</si>
  <si>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</si>
  <si>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</si>
  <si>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</si>
  <si>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</si>
  <si>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</si>
  <si>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</si>
  <si>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</si>
  <si>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</si>
  <si>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</si>
  <si>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</si>
  <si>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</si>
  <si>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</si>
  <si>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</si>
  <si>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</si>
  <si>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</si>
  <si>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</si>
  <si>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</si>
  <si>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</si>
  <si>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</si>
  <si>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</si>
  <si>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</si>
  <si>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</si>
  <si>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</si>
  <si>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</si>
  <si>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</si>
  <si>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</si>
  <si>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</si>
  <si>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</si>
  <si>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</si>
  <si>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</si>
  <si>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</si>
  <si>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</si>
  <si>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</si>
  <si>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</si>
  <si>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</si>
  <si>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</si>
  <si>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</si>
  <si>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</si>
  <si>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</si>
  <si>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</si>
  <si>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</si>
  <si>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</si>
  <si>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</si>
  <si>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</si>
  <si>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</si>
  <si>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</si>
  <si>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</si>
  <si>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</si>
  <si>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</si>
  <si>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</si>
  <si>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</si>
  <si>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</si>
  <si>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</si>
  <si>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</si>
  <si>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</si>
  <si>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</si>
  <si>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</si>
  <si>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</si>
  <si>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</si>
  <si>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</si>
  <si>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</si>
  <si>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</si>
  <si>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</si>
  <si>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</si>
  <si>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</si>
  <si>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</si>
  <si>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</si>
  <si>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</si>
  <si>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</si>
  <si>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</si>
  <si>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</si>
  <si>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</si>
  <si>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</si>
  <si>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</si>
  <si>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</si>
  <si>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</si>
  <si>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</si>
  <si>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</si>
  <si>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</si>
  <si>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</si>
  <si>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</si>
  <si>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</si>
  <si>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</si>
  <si>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</si>
  <si>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</si>
  <si>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</si>
  <si>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</si>
  <si>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</si>
  <si>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</si>
  <si>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</si>
  <si>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</si>
  <si>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</si>
  <si>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</si>
  <si>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</si>
  <si>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</si>
  <si>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</si>
  <si>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</si>
  <si>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</si>
  <si>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</si>
  <si>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</si>
  <si>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</si>
  <si>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</si>
  <si>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</si>
  <si>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</si>
  <si>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</si>
  <si>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</si>
  <si>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</si>
  <si>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</si>
  <si>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</si>
  <si>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</si>
  <si>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</si>
  <si>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</si>
  <si>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</si>
  <si>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</si>
  <si>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</si>
  <si>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</si>
  <si>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</si>
  <si>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</si>
  <si>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</si>
  <si>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</si>
  <si>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</si>
  <si>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</si>
  <si>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</si>
  <si>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</si>
  <si>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</si>
  <si>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</si>
  <si>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</si>
  <si>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</si>
  <si>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</si>
  <si>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</si>
  <si>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</si>
  <si>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</si>
  <si>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</si>
  <si>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</si>
  <si>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</si>
  <si>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</si>
  <si>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</si>
  <si>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</si>
  <si>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</si>
  <si>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</si>
  <si>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</si>
  <si>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</si>
  <si>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</si>
  <si>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</si>
  <si>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</si>
  <si>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</si>
  <si>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</si>
  <si>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</si>
  <si>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</si>
  <si>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</si>
  <si>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</si>
  <si>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</si>
  <si>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</si>
  <si>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</si>
  <si>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</si>
  <si>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</si>
  <si>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</si>
  <si>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</si>
  <si>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</si>
  <si>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</si>
  <si>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</si>
  <si>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</si>
  <si>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</si>
  <si>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</si>
  <si>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</si>
  <si>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</si>
  <si>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</si>
  <si>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</si>
  <si>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</si>
  <si>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</si>
  <si>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</si>
  <si>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</si>
  <si>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</si>
  <si>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</si>
  <si>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</si>
  <si>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</si>
  <si>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</si>
  <si>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</si>
  <si>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</si>
  <si>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</si>
  <si>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</si>
  <si>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</si>
  <si>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</si>
  <si>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</si>
  <si>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</si>
  <si>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</si>
  <si>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</si>
  <si>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</si>
  <si>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</si>
  <si>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</si>
  <si>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</si>
  <si>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</si>
  <si>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</si>
  <si>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</si>
  <si>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</si>
  <si>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</si>
  <si>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</si>
  <si>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</si>
  <si>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</si>
  <si>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</si>
  <si>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</si>
  <si>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</si>
  <si>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</si>
  <si>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</si>
  <si>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</si>
  <si>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</si>
  <si>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</si>
  <si>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</si>
  <si>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</si>
  <si>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</si>
  <si>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</si>
  <si>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</si>
  <si>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</si>
  <si>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</si>
  <si>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</si>
  <si>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</si>
  <si>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</si>
  <si>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</si>
  <si>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</si>
  <si>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</si>
  <si>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</si>
  <si>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</si>
  <si>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</si>
  <si>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</si>
  <si>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</si>
  <si>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</si>
  <si>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</si>
  <si>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</si>
  <si>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</si>
  <si>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</si>
  <si>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</si>
  <si>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</si>
  <si>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</si>
  <si>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</si>
  <si>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</si>
  <si>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</si>
  <si>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</si>
  <si>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</si>
  <si>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</si>
  <si>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</si>
  <si>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</si>
  <si>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</si>
  <si>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</si>
  <si>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</si>
  <si>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</si>
  <si>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</si>
  <si>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</si>
  <si>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</si>
  <si>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</si>
  <si>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</si>
  <si>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</si>
  <si>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</si>
  <si>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</si>
  <si>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</si>
  <si>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</si>
  <si>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</si>
  <si>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</si>
  <si>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</si>
  <si>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</si>
  <si>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</si>
  <si>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</si>
  <si>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</si>
  <si>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</si>
  <si>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</si>
  <si>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</si>
  <si>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</si>
  <si>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</si>
  <si>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</si>
  <si>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</si>
  <si>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</si>
  <si>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</si>
  <si>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</si>
  <si>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</si>
  <si>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</si>
  <si>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</si>
  <si>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</si>
  <si>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</si>
  <si>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</si>
  <si>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</si>
  <si>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</si>
  <si>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</si>
  <si>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</si>
  <si>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</si>
  <si>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</si>
  <si>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</si>
  <si>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</si>
  <si>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</si>
  <si>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</si>
  <si>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</si>
  <si>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</si>
  <si>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</si>
  <si>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</si>
  <si>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</si>
  <si>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</si>
  <si>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</si>
  <si>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</si>
  <si>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</si>
  <si>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</si>
  <si>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</si>
  <si>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</si>
  <si>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</si>
  <si>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</si>
  <si>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</si>
  <si>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</si>
  <si>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</si>
  <si>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</si>
  <si>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</si>
  <si>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</si>
  <si>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</si>
  <si>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</si>
  <si>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</si>
  <si>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</si>
  <si>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</si>
  <si>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</si>
  <si>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</si>
  <si>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</si>
  <si>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</si>
  <si>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</si>
  <si>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</si>
  <si>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</si>
  <si>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</si>
  <si>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</si>
  <si>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</si>
  <si>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</si>
  <si>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</si>
  <si>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</si>
  <si>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</si>
  <si>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</si>
  <si>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</si>
  <si>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</si>
  <si>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</si>
  <si>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</si>
  <si>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</si>
  <si>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</si>
  <si>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</si>
  <si>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</si>
  <si>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</si>
  <si>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</si>
  <si>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</si>
  <si>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</si>
  <si>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</si>
  <si>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</si>
  <si>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</si>
  <si>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</si>
  <si>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</si>
  <si>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</si>
  <si>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</si>
  <si>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</si>
  <si>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</si>
  <si>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</si>
  <si>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</si>
  <si>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</si>
  <si>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</si>
  <si>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</si>
  <si>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</si>
  <si>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</si>
  <si>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</si>
  <si>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</si>
  <si>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</si>
  <si>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</si>
  <si>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</si>
  <si>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</si>
  <si>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</si>
  <si>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</si>
  <si>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</si>
  <si>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</si>
  <si>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</si>
  <si>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</si>
  <si>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</si>
  <si>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</si>
  <si>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</si>
  <si>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</si>
  <si>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</si>
  <si>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</si>
  <si>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</si>
  <si>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</si>
  <si>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</si>
  <si>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</si>
  <si>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</si>
  <si>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</si>
  <si>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</si>
  <si>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</si>
  <si>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</si>
  <si>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</si>
  <si>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</si>
  <si>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</si>
  <si>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</si>
  <si>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</si>
  <si>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</si>
  <si>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</si>
  <si>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</si>
  <si>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</si>
  <si>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</si>
  <si>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</si>
  <si>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</si>
  <si>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</si>
  <si>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</si>
  <si>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</si>
  <si>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</si>
  <si>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</si>
  <si>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</si>
  <si>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</si>
  <si>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</si>
  <si>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</si>
  <si>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</si>
  <si>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</si>
  <si>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</si>
  <si>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</si>
  <si>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</si>
  <si>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</si>
  <si>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</si>
  <si>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</si>
  <si>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</si>
  <si>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</si>
  <si>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</si>
  <si>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</si>
  <si>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</si>
  <si>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</si>
  <si>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</si>
  <si>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</si>
  <si>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</si>
  <si>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</si>
  <si>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</si>
  <si>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</si>
  <si>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</si>
  <si>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</si>
  <si>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</si>
  <si>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</si>
  <si>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</si>
  <si>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</si>
  <si>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</si>
  <si>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</si>
  <si>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</si>
  <si>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</si>
  <si>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</si>
  <si>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</si>
  <si>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</si>
  <si>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</si>
  <si>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</si>
  <si>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</si>
  <si>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</si>
  <si>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</si>
  <si>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</si>
  <si>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</si>
  <si>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</si>
  <si>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</si>
  <si>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</si>
  <si>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</si>
  <si>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</si>
  <si>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</si>
  <si>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</si>
  <si>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</si>
  <si>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</si>
  <si>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</si>
  <si>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</si>
  <si>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</si>
  <si>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</si>
  <si>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</si>
  <si>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</si>
  <si>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</si>
  <si>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</si>
  <si>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</si>
  <si>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</si>
  <si>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</si>
  <si>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</si>
  <si>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</si>
  <si>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</si>
  <si>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</si>
  <si>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</si>
  <si>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</si>
  <si>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</si>
  <si>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</si>
  <si>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</si>
  <si>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</si>
  <si>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</si>
  <si>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</si>
  <si>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</si>
  <si>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</si>
  <si>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</si>
  <si>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</si>
  <si>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</si>
  <si>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</si>
  <si>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</si>
  <si>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</si>
  <si>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</si>
  <si>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</si>
  <si>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</si>
  <si>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</si>
  <si>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</si>
  <si>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</si>
  <si>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</si>
  <si>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</si>
  <si>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</si>
  <si>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</si>
  <si>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</si>
  <si>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</si>
  <si>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</si>
  <si>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</si>
  <si>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</si>
  <si>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</si>
  <si>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</si>
  <si>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</si>
  <si>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</si>
  <si>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</si>
  <si>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</si>
  <si>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</si>
  <si>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</si>
  <si>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</si>
  <si>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</si>
  <si>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</si>
  <si>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</si>
  <si>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</si>
  <si>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</si>
  <si>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</si>
  <si>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</si>
  <si>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</si>
  <si>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</si>
  <si>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</si>
  <si>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</si>
  <si>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</si>
  <si>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</si>
  <si>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</si>
  <si>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</si>
  <si>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</si>
  <si>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</si>
  <si>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</si>
  <si>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</si>
  <si>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</si>
  <si>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</si>
  <si>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</si>
  <si>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</si>
  <si>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</si>
  <si>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</si>
  <si>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</si>
  <si>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</si>
  <si>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</si>
  <si>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</si>
  <si>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</si>
  <si>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</si>
  <si>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</si>
  <si>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</si>
  <si>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</si>
  <si>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</si>
  <si>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</si>
  <si>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</si>
  <si>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</si>
  <si>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</si>
  <si>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</si>
  <si>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</si>
  <si>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</si>
  <si>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</si>
  <si>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</si>
  <si>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</si>
  <si>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</si>
  <si>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</si>
  <si>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</si>
  <si>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</si>
  <si>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</si>
  <si>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</si>
  <si>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</si>
  <si>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</si>
  <si>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</si>
  <si>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</si>
  <si>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</si>
  <si>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</si>
  <si>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</si>
  <si>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</si>
  <si>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</si>
  <si>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</si>
  <si>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</si>
  <si>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</si>
  <si>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</si>
  <si>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</si>
  <si>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</si>
  <si>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</si>
  <si>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</si>
  <si>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</si>
  <si>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</si>
  <si>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</si>
  <si>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</si>
  <si>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</si>
  <si>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</si>
  <si>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</si>
  <si>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</si>
  <si>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</si>
  <si>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</si>
  <si>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</si>
  <si>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</si>
  <si>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</si>
  <si>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</si>
  <si>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</si>
  <si>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</si>
  <si>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</si>
  <si>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</si>
  <si>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</si>
  <si>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</si>
  <si>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</si>
  <si>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</si>
  <si>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</si>
  <si>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</si>
  <si>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</si>
  <si>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</si>
  <si>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</si>
  <si>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</si>
  <si>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</si>
  <si>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</si>
  <si>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</si>
  <si>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</si>
  <si>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</si>
  <si>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</si>
  <si>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</si>
  <si>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</si>
  <si>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</si>
  <si>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</si>
  <si>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</si>
  <si>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</si>
  <si>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</si>
  <si>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</si>
  <si>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</si>
  <si>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</si>
  <si>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</si>
  <si>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</si>
  <si>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</si>
  <si>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</si>
  <si>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</si>
  <si>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</si>
  <si>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</si>
  <si>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</si>
  <si>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</si>
  <si>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</si>
  <si>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</si>
  <si>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</si>
  <si>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</si>
  <si>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</si>
  <si>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</si>
  <si>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</si>
  <si>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</si>
  <si>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</si>
  <si>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</si>
  <si>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</si>
  <si>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</si>
  <si>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</si>
  <si>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</si>
  <si>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</si>
  <si>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</si>
  <si>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</si>
  <si>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</si>
  <si>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</si>
  <si>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</si>
  <si>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</si>
  <si>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</si>
  <si>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</si>
  <si>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</si>
  <si>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</si>
  <si>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</si>
  <si>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</si>
  <si>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</si>
  <si>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</si>
  <si>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</si>
  <si>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</si>
  <si>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</si>
  <si>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</si>
  <si>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</si>
  <si>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</si>
  <si>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</si>
  <si>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</si>
  <si>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</si>
  <si>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</si>
  <si>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</si>
  <si>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</si>
  <si>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</si>
  <si>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</si>
  <si>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</si>
  <si>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</si>
  <si>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</si>
  <si>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</si>
  <si>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</si>
  <si>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</si>
  <si>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</si>
  <si>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</si>
  <si>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</si>
  <si>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</si>
  <si>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</si>
  <si>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</si>
  <si>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</si>
  <si>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</si>
  <si>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</si>
  <si>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</si>
  <si>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</si>
  <si>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</si>
  <si>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</si>
  <si>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</si>
  <si>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</si>
  <si>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</si>
  <si>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</si>
  <si>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</si>
  <si>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</si>
  <si>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</si>
  <si>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</si>
  <si>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</si>
  <si>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</si>
  <si>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</si>
  <si>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</si>
  <si>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</si>
  <si>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</si>
  <si>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</si>
  <si>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</si>
  <si>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</si>
  <si>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</si>
  <si>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</si>
  <si>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</si>
  <si>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</si>
  <si>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</si>
  <si>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</si>
  <si>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</si>
  <si>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</si>
  <si>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</si>
  <si>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</si>
  <si>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</si>
  <si>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</si>
  <si>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</si>
  <si>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</si>
  <si>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</si>
  <si>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</si>
  <si>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</si>
  <si>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</si>
  <si>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</si>
  <si>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</si>
  <si>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</si>
  <si>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</si>
  <si>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</si>
  <si>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</si>
  <si>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</si>
  <si>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</si>
  <si>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</si>
  <si>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</si>
  <si>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</si>
  <si>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</si>
  <si>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</si>
  <si>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</si>
  <si>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</si>
  <si>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</si>
  <si>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</si>
  <si>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</si>
  <si>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</si>
  <si>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</si>
  <si>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</si>
  <si>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</si>
  <si>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</si>
  <si>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</si>
  <si>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</si>
  <si>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</si>
  <si>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</si>
  <si>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</si>
  <si>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</si>
  <si>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</si>
  <si>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</si>
  <si>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</si>
  <si>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</si>
  <si>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</si>
  <si>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</si>
  <si>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</si>
  <si>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</si>
  <si>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</si>
  <si>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</si>
  <si>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</si>
  <si>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</si>
  <si>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</si>
  <si>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</si>
  <si>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</si>
  <si>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</si>
  <si>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</si>
  <si>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</si>
  <si>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</si>
  <si>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</si>
  <si>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</si>
  <si>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</si>
  <si>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</si>
  <si>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</si>
  <si>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</si>
  <si>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</si>
  <si>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</si>
  <si>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</si>
  <si>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</si>
  <si>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</si>
  <si>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</si>
  <si>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</si>
  <si>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</si>
  <si>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</si>
  <si>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</si>
  <si>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</si>
  <si>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</si>
  <si>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</si>
  <si>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</si>
  <si>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</si>
  <si>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</si>
  <si>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</si>
  <si>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</si>
  <si>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</si>
  <si>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</si>
  <si>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</si>
  <si>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</si>
  <si>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</si>
  <si>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</si>
  <si>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</si>
  <si>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</si>
  <si>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</si>
  <si>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</si>
  <si>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</si>
  <si>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</si>
  <si>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</si>
  <si>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</si>
  <si>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</si>
  <si>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</si>
  <si>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</si>
  <si>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</si>
  <si>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</si>
  <si>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</si>
  <si>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</si>
  <si>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</si>
  <si>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</si>
  <si>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</si>
  <si>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</si>
  <si>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</si>
  <si>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</si>
  <si>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</si>
  <si>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</si>
  <si>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</si>
  <si>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</si>
  <si>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</si>
  <si>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</si>
  <si>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</si>
  <si>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</si>
  <si>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</si>
  <si>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</si>
  <si>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</si>
  <si>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</si>
  <si>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</si>
  <si>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</si>
  <si>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</si>
  <si>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</si>
  <si>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</si>
  <si>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</si>
  <si>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</si>
  <si>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</si>
  <si>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</si>
  <si>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</si>
  <si>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</si>
  <si>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</si>
  <si>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</si>
  <si>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</si>
  <si>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</si>
  <si>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</si>
  <si>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</si>
  <si>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</si>
  <si>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</si>
  <si>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</si>
  <si>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</si>
  <si>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</si>
  <si>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</si>
  <si>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</si>
  <si>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</si>
  <si>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</si>
  <si>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</si>
  <si>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</si>
  <si>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</si>
  <si>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</si>
  <si>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</si>
  <si>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</si>
  <si>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</si>
  <si>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</si>
  <si>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</si>
  <si>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</si>
  <si>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</si>
  <si>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</si>
  <si>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</si>
  <si>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</si>
  <si>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</si>
  <si>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</si>
  <si>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</si>
  <si>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</si>
  <si>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</si>
  <si>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</si>
  <si>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</si>
  <si>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</si>
  <si>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</si>
  <si>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</si>
  <si>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</si>
  <si>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</si>
  <si>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</si>
  <si>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</si>
  <si>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</si>
  <si>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</si>
  <si>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</si>
  <si>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</si>
  <si>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</si>
  <si>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</si>
  <si>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</si>
  <si>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</si>
  <si>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</si>
  <si>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</si>
  <si>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</si>
  <si>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</si>
  <si>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</si>
  <si>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</si>
  <si>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</si>
  <si>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</si>
  <si>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</si>
  <si>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</si>
  <si>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</si>
  <si>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</si>
  <si>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</si>
  <si>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</si>
  <si>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</si>
  <si>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</si>
  <si>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</si>
  <si>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</si>
  <si>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</si>
  <si>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</si>
  <si>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</si>
  <si>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</si>
  <si>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</si>
  <si>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</si>
  <si>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</si>
  <si>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</si>
  <si>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</si>
  <si>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</si>
  <si>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</si>
  <si>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</si>
  <si>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</si>
  <si>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</si>
  <si>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</si>
  <si>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</si>
  <si>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</si>
  <si>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</si>
  <si>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</si>
  <si>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</si>
  <si>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</si>
  <si>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</si>
  <si>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</si>
  <si>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</si>
  <si>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</si>
  <si>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</si>
  <si>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</si>
  <si>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</si>
  <si>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</si>
  <si>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</si>
  <si>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</si>
  <si>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</si>
  <si>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</si>
  <si>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</si>
  <si>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</si>
  <si>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</si>
  <si>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</si>
  <si>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</si>
  <si>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</si>
  <si>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</si>
  <si>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</si>
  <si>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</si>
  <si>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</si>
  <si>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</si>
  <si>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</si>
  <si>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</si>
  <si>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</si>
  <si>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</si>
  <si>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</si>
  <si>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</si>
  <si>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</si>
  <si>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</si>
  <si>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</si>
  <si>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</si>
  <si>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</si>
  <si>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</si>
  <si>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</si>
  <si>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</si>
  <si>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</si>
  <si>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</si>
  <si>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</si>
  <si>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</si>
  <si>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</si>
  <si>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</si>
  <si>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</si>
  <si>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</si>
  <si>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</si>
  <si>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</si>
  <si>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</si>
  <si>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</si>
  <si>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</si>
  <si>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</si>
  <si>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</si>
  <si>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</si>
  <si>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</si>
  <si>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</si>
  <si>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</si>
  <si>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</si>
  <si>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</si>
  <si>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</si>
  <si>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</si>
  <si>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</si>
  <si>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</si>
  <si>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</si>
  <si>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</si>
  <si>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</si>
  <si>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</si>
  <si>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</si>
  <si>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</si>
  <si>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</si>
  <si>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</si>
  <si>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</si>
  <si>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</si>
  <si>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</si>
  <si>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</si>
  <si>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</si>
  <si>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</si>
  <si>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</si>
  <si>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</si>
  <si>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</si>
  <si>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</si>
  <si>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</si>
  <si>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</si>
  <si>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</si>
  <si>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</si>
  <si>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</si>
  <si>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</si>
  <si>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</si>
  <si>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</si>
  <si>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</si>
  <si>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</si>
  <si>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</si>
  <si>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</si>
  <si>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</si>
  <si>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</si>
  <si>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</si>
  <si>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</si>
  <si>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</si>
  <si>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</si>
  <si>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</si>
  <si>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</si>
  <si>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</si>
  <si>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</si>
  <si>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</si>
  <si>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</si>
  <si>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</si>
  <si>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</si>
  <si>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</si>
  <si>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</si>
  <si>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</si>
  <si>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</si>
  <si>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</si>
  <si>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</si>
  <si>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</si>
  <si>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</si>
  <si>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</si>
  <si>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</si>
  <si>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</si>
  <si>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</si>
  <si>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</si>
  <si>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</si>
  <si>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</si>
  <si>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</si>
  <si>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</si>
  <si>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</si>
  <si>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</si>
  <si>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</si>
  <si>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</si>
  <si>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</si>
  <si>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</si>
  <si>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</si>
  <si>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</si>
  <si>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</si>
  <si>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</si>
  <si>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</si>
  <si>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</si>
  <si>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</si>
  <si>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</si>
  <si>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</si>
  <si>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</si>
  <si>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</si>
  <si>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</si>
  <si>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</si>
  <si>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</si>
  <si>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</si>
  <si>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</si>
  <si>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</si>
  <si>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</si>
  <si>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</si>
  <si>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</si>
  <si>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</si>
  <si>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</si>
  <si>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</si>
  <si>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</si>
  <si>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</si>
  <si>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</si>
  <si>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</si>
  <si>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</si>
  <si>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</si>
  <si>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</si>
  <si>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</si>
  <si>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</si>
  <si>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</si>
  <si>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</si>
  <si>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</si>
  <si>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</si>
  <si>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</si>
  <si>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</si>
  <si>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</si>
  <si>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</si>
  <si>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</si>
  <si>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</si>
  <si>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</si>
  <si>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</si>
  <si>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</si>
  <si>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</si>
  <si>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</si>
  <si>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</si>
  <si>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</si>
  <si>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</si>
  <si>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</si>
  <si>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</si>
  <si>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</si>
  <si>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</si>
  <si>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</si>
  <si>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</si>
  <si>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</si>
  <si>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</si>
  <si>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</si>
  <si>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</si>
  <si>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</si>
  <si>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</si>
  <si>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</si>
  <si>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</si>
  <si>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</si>
  <si>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</si>
  <si>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</si>
  <si>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</si>
  <si>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</si>
  <si>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</si>
  <si>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</si>
  <si>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</si>
  <si>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</si>
  <si>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</si>
  <si>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</si>
  <si>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</si>
  <si>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</si>
  <si>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</si>
  <si>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</si>
  <si>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</si>
  <si>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</si>
  <si>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</si>
  <si>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</si>
  <si>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</si>
  <si>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</si>
  <si>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</si>
  <si>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</si>
  <si>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</si>
  <si>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</si>
  <si>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</si>
  <si>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</si>
  <si>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</si>
  <si>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</si>
  <si>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</si>
  <si>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</si>
  <si>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</si>
  <si>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</si>
  <si>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</si>
  <si>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</si>
  <si>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</si>
  <si>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</si>
  <si>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</si>
  <si>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</si>
  <si>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</si>
  <si>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</si>
  <si>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</si>
  <si>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</si>
  <si>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</si>
  <si>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</si>
  <si>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</si>
  <si>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</si>
  <si>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</si>
  <si>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</si>
  <si>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</si>
  <si>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</si>
  <si>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</si>
  <si>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</si>
  <si>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</si>
  <si>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</si>
  <si>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</si>
  <si>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</si>
  <si>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</si>
  <si>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</si>
  <si>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</si>
  <si>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</si>
  <si>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</si>
  <si>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</si>
  <si>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</si>
  <si>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</si>
  <si>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</si>
  <si>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</si>
  <si>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</si>
  <si>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</si>
  <si>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</si>
  <si>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</si>
  <si>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</si>
  <si>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</si>
  <si>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</si>
  <si>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</si>
  <si>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</si>
  <si>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</si>
  <si>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</si>
  <si>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</si>
  <si>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</si>
  <si>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</si>
  <si>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</si>
  <si>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</si>
  <si>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</si>
  <si>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</si>
  <si>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</si>
  <si>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</si>
  <si>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</si>
  <si>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</si>
  <si>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</si>
  <si>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</si>
  <si>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</si>
  <si>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</si>
  <si>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</si>
  <si>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</si>
  <si>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</si>
  <si>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</si>
  <si>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</si>
  <si>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</si>
  <si>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</si>
  <si>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</si>
  <si>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</si>
  <si>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</si>
  <si>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</si>
  <si>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</si>
  <si>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</si>
  <si>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</si>
  <si>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</si>
  <si>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</si>
  <si>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</si>
  <si>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</si>
  <si>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</si>
  <si>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</si>
  <si>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</si>
  <si>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</si>
  <si>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</si>
  <si>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</si>
  <si>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</si>
  <si>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</si>
  <si>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</si>
  <si>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</si>
  <si>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</si>
  <si>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</si>
  <si>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</si>
  <si>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</si>
  <si>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</si>
  <si>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</si>
  <si>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</si>
  <si>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</si>
  <si>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</si>
  <si>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</si>
  <si>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</si>
  <si>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</si>
  <si>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</si>
  <si>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</si>
  <si>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</si>
  <si>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</si>
  <si>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</si>
  <si>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</si>
  <si>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</si>
  <si>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</si>
  <si>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</si>
  <si>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</si>
  <si>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</si>
  <si>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</si>
  <si>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</si>
  <si>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</si>
  <si>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</si>
  <si>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</si>
  <si>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</si>
  <si>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</si>
  <si>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</si>
  <si>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</si>
  <si>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</si>
  <si>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</si>
  <si>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</si>
  <si>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</si>
  <si>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</si>
  <si>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</si>
  <si>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</si>
  <si>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</si>
  <si>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</si>
  <si>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</si>
  <si>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</si>
  <si>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</si>
  <si>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</si>
  <si>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</si>
  <si>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</si>
  <si>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</si>
  <si>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</si>
  <si>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</si>
  <si>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</si>
  <si>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</si>
  <si>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</si>
  <si>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</si>
  <si>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</si>
  <si>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</si>
  <si>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</si>
  <si>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</si>
  <si>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</si>
  <si>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</si>
  <si>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</si>
  <si>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</si>
  <si>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</si>
  <si>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</si>
  <si>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</si>
  <si>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</si>
  <si>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</si>
  <si>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</si>
  <si>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</si>
  <si>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</si>
  <si>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</si>
  <si>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</si>
  <si>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</si>
  <si>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</si>
  <si>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</si>
  <si>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</si>
  <si>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</si>
  <si>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</si>
  <si>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</si>
  <si>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</si>
  <si>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</si>
  <si>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</si>
  <si>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</si>
  <si>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</si>
  <si>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</si>
  <si>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</si>
  <si>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</si>
  <si>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</si>
  <si>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</si>
  <si>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</si>
  <si>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</si>
  <si>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</si>
  <si>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</si>
  <si>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</si>
  <si>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</si>
  <si>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</si>
  <si>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</si>
  <si>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</si>
  <si>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</si>
  <si>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</si>
  <si>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</si>
  <si>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</si>
  <si>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</si>
  <si>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</si>
  <si>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</si>
  <si>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</si>
  <si>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</si>
  <si>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</si>
  <si>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</si>
  <si>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</si>
  <si>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</si>
  <si>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</si>
  <si>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</si>
  <si>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</si>
  <si>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</si>
  <si>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</si>
  <si>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</si>
  <si>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</si>
  <si>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</si>
  <si>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</si>
  <si>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</si>
  <si>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</si>
  <si>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</si>
  <si>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</si>
  <si>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</si>
  <si>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</si>
  <si>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</si>
  <si>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</si>
  <si>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</si>
  <si>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</si>
  <si>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</si>
  <si>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</si>
  <si>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</si>
  <si>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</si>
  <si>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</si>
  <si>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</si>
  <si>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</si>
  <si>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</si>
  <si>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</si>
  <si>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</si>
  <si>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</si>
  <si>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</si>
  <si>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</si>
  <si>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</si>
  <si>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</si>
  <si>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</si>
  <si>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</si>
  <si>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</si>
  <si>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</si>
  <si>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</si>
  <si>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</si>
  <si>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</si>
  <si>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</si>
  <si>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</si>
  <si>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</si>
  <si>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</si>
  <si>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</si>
  <si>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</si>
  <si>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</si>
  <si>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</si>
  <si>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</si>
  <si>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</si>
  <si>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</si>
  <si>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</si>
  <si>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</si>
  <si>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</si>
  <si>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</si>
  <si>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</si>
  <si>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</si>
  <si>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</si>
  <si>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</si>
  <si>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</si>
  <si>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</si>
  <si>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</si>
  <si>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</si>
  <si>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</si>
  <si>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</si>
  <si>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</si>
  <si>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</si>
  <si>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</si>
  <si>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</si>
  <si>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</si>
  <si>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</si>
  <si>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</si>
  <si>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</si>
  <si>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</si>
  <si>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</si>
  <si>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</si>
  <si>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</si>
  <si>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</si>
  <si>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</si>
  <si>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</si>
  <si>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</si>
  <si>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</si>
  <si>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</si>
  <si>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</si>
  <si>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</si>
  <si>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</si>
  <si>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</si>
  <si>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</si>
  <si>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</si>
  <si>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</si>
  <si>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</si>
  <si>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</si>
  <si>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</si>
  <si>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</si>
  <si>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</si>
  <si>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</si>
  <si>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</si>
  <si>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</si>
  <si>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</si>
  <si>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</si>
  <si>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</si>
  <si>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</si>
  <si>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</si>
  <si>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</si>
  <si>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</si>
  <si>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</si>
  <si>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</si>
  <si>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</si>
  <si>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</si>
  <si>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</si>
  <si>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</si>
  <si>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</si>
  <si>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</si>
  <si>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</si>
  <si>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</si>
  <si>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</si>
  <si>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</si>
  <si>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</si>
  <si>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</si>
  <si>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</si>
  <si>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</si>
  <si>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</si>
  <si>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</si>
  <si>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</si>
  <si>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</si>
  <si>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</si>
  <si>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</si>
  <si>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</si>
  <si>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</si>
  <si>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</si>
  <si>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</si>
  <si>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</si>
  <si>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</si>
  <si>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</si>
  <si>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</si>
  <si>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</si>
  <si>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</si>
  <si>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</si>
  <si>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</si>
  <si>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</si>
  <si>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</si>
  <si>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</si>
  <si>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</si>
  <si>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</si>
  <si>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</si>
  <si>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</si>
  <si>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</si>
  <si>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</si>
  <si>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</si>
  <si>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</si>
  <si>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</si>
  <si>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</si>
  <si>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</si>
  <si>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</si>
  <si>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</si>
  <si>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</si>
  <si>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</si>
  <si>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</si>
  <si>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</si>
  <si>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</si>
  <si>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</si>
  <si>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</si>
  <si>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</si>
  <si>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</si>
  <si>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</si>
  <si>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</si>
  <si>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</si>
  <si>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</si>
  <si>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</si>
  <si>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</si>
  <si>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</si>
  <si>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</si>
  <si>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</si>
  <si>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</si>
  <si>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</si>
  <si>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</si>
  <si>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</si>
  <si>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</si>
  <si>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</si>
  <si>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</si>
  <si>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</si>
  <si>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</si>
  <si>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</si>
  <si>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</si>
  <si>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</si>
  <si>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</si>
  <si>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</si>
  <si>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</si>
  <si>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</si>
  <si>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</si>
  <si>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</si>
  <si>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</si>
  <si>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</si>
  <si>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</si>
  <si>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</si>
  <si>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</si>
  <si>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</si>
  <si>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</si>
  <si>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</si>
  <si>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</si>
  <si>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</si>
  <si>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</si>
  <si>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</si>
  <si>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</si>
  <si>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</si>
  <si>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</si>
  <si>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</si>
  <si>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</si>
  <si>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</si>
  <si>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</si>
  <si>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</si>
  <si>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</si>
  <si>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</si>
  <si>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</si>
  <si>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</si>
  <si>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</si>
  <si>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</si>
  <si>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</si>
  <si>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</si>
  <si>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</si>
  <si>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</si>
  <si>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</si>
  <si>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</si>
  <si>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</si>
  <si>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</si>
  <si>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</si>
  <si>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</si>
  <si>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</si>
  <si>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</si>
  <si>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</si>
  <si>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</si>
  <si>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</si>
  <si>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</si>
  <si>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</si>
  <si>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</si>
  <si>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</si>
  <si>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</si>
  <si>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</si>
  <si>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</si>
  <si>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</si>
  <si>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</si>
  <si>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</si>
  <si>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</si>
  <si>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</si>
  <si>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</si>
  <si>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</si>
  <si>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</si>
  <si>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</si>
  <si>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</si>
  <si>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</si>
  <si>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</si>
  <si>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</si>
  <si>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</si>
  <si>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</si>
  <si>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</si>
  <si>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</si>
  <si>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</si>
  <si>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</si>
  <si>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</si>
  <si>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</si>
  <si>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</si>
  <si>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</si>
  <si>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</si>
  <si>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</si>
  <si>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</si>
  <si>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</si>
  <si>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</si>
  <si>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</si>
  <si>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</si>
  <si>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</si>
  <si>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</si>
  <si>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</si>
  <si>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</si>
  <si>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</si>
  <si>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</si>
  <si>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</si>
  <si>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</si>
  <si>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</si>
  <si>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</si>
  <si>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</si>
  <si>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</si>
  <si>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</si>
  <si>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</si>
  <si>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</si>
  <si>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</si>
  <si>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</si>
  <si>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</si>
  <si>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</si>
  <si>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</si>
  <si>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</si>
  <si>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</si>
  <si>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</si>
  <si>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</si>
  <si>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</si>
  <si>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</si>
  <si>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</si>
  <si>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</si>
  <si>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</si>
  <si>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</si>
  <si>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</si>
  <si>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</si>
  <si>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</si>
  <si>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</si>
  <si>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</si>
  <si>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</si>
  <si>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</si>
  <si>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</si>
  <si>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</si>
  <si>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</si>
  <si>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</si>
  <si>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</si>
  <si>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</si>
  <si>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</si>
  <si>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</si>
  <si>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</si>
  <si>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</si>
  <si>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</si>
  <si>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</si>
  <si>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</si>
  <si>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</si>
  <si>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</si>
  <si>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</si>
  <si>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</si>
  <si>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</si>
  <si>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</si>
  <si>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</si>
  <si>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</si>
  <si>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</si>
  <si>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</si>
  <si>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</si>
  <si>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</si>
  <si>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</si>
  <si>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</si>
  <si>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</si>
  <si>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</si>
  <si>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</si>
  <si>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</si>
  <si>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</si>
  <si>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</si>
  <si>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</si>
  <si>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</si>
  <si>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</si>
  <si>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</si>
  <si>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</si>
  <si>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</si>
  <si>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</si>
  <si>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</si>
  <si>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</si>
  <si>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</si>
  <si>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</si>
  <si>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</si>
  <si>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</si>
  <si>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</si>
  <si>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</si>
  <si>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</si>
  <si>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</si>
  <si>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</si>
  <si>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</si>
  <si>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</si>
  <si>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</si>
  <si>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</si>
  <si>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</si>
  <si>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</si>
  <si>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</si>
  <si>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</si>
  <si>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</si>
  <si>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</si>
  <si>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</si>
  <si>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</si>
  <si>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</si>
  <si>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</si>
  <si>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</si>
  <si>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</si>
  <si>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</si>
  <si>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</si>
  <si>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</si>
  <si>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</si>
  <si>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</si>
  <si>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</si>
  <si>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</si>
  <si>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</si>
  <si>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</si>
  <si>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</si>
  <si>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</si>
  <si>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</si>
  <si>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</si>
  <si>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</si>
  <si>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</si>
  <si>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</si>
  <si>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</si>
  <si>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</si>
  <si>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</si>
  <si>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</si>
  <si>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</si>
  <si>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</si>
  <si>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</si>
  <si>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</si>
  <si>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</si>
  <si>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</si>
  <si>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</si>
  <si>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</si>
  <si>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</si>
  <si>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</si>
  <si>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</si>
  <si>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</si>
  <si>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</si>
  <si>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</si>
  <si>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</si>
  <si>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</si>
  <si>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</si>
  <si>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</si>
  <si>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</si>
  <si>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</si>
  <si>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</si>
  <si>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</si>
  <si>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</si>
  <si>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</si>
  <si>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</si>
  <si>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</si>
  <si>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</si>
  <si>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</si>
  <si>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</si>
  <si>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</si>
  <si>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</si>
  <si>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</si>
  <si>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</si>
  <si>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</si>
  <si>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</si>
  <si>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</si>
  <si>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</si>
  <si>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</si>
  <si>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</si>
  <si>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</si>
  <si>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</si>
  <si>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</si>
  <si>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</si>
  <si>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</si>
  <si>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</si>
  <si>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</si>
  <si>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</si>
  <si>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</si>
  <si>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</si>
  <si>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</si>
  <si>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</si>
  <si>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</si>
  <si>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</si>
  <si>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</si>
  <si>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</si>
  <si>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</si>
  <si>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</si>
  <si>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</si>
  <si>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</si>
  <si>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</si>
  <si>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</si>
  <si>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</si>
  <si>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</si>
  <si>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</si>
  <si>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</si>
  <si>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</si>
  <si>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</si>
  <si>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</si>
  <si>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</si>
  <si>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</si>
  <si>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</si>
  <si>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</si>
  <si>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</si>
  <si>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</si>
  <si>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</si>
  <si>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</si>
  <si>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</si>
  <si>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</si>
  <si>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</si>
  <si>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</si>
  <si>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</si>
  <si>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</si>
  <si>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</si>
  <si>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</si>
  <si>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</si>
  <si>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</si>
  <si>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</si>
  <si>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</si>
  <si>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</si>
  <si>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</si>
  <si>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</si>
  <si>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</si>
  <si>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</si>
  <si>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</si>
  <si>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</si>
  <si>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</si>
  <si>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</si>
  <si>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</si>
  <si>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</si>
  <si>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</si>
  <si>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</si>
  <si>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</si>
  <si>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</si>
  <si>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</si>
  <si>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</si>
  <si>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</si>
  <si>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</si>
  <si>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</si>
  <si>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</si>
  <si>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</si>
  <si>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</si>
  <si>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</si>
  <si>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</si>
  <si>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</si>
  <si>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</si>
  <si>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</si>
  <si>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</si>
  <si>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</si>
  <si>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</si>
  <si>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</si>
  <si>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</si>
  <si>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</si>
  <si>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</si>
  <si>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</si>
  <si>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</si>
  <si>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</si>
  <si>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</si>
  <si>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</si>
  <si>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</si>
  <si>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</si>
  <si>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</si>
  <si>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</si>
  <si>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</si>
  <si>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</si>
  <si>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</si>
  <si>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</si>
  <si>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</si>
  <si>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</si>
  <si>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</si>
  <si>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</si>
  <si>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</si>
  <si>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</si>
  <si>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</si>
  <si>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</si>
  <si>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</si>
  <si>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</si>
  <si>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</si>
  <si>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</si>
  <si>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</si>
  <si>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</si>
  <si>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</si>
  <si>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</si>
  <si>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</si>
  <si>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</si>
  <si>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</si>
  <si>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</si>
  <si>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</si>
  <si>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</si>
  <si>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</si>
  <si>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</si>
  <si>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</si>
  <si>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</si>
  <si>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</si>
  <si>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</si>
  <si>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</si>
  <si>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</si>
  <si>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</si>
  <si>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</si>
  <si>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</si>
  <si>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</si>
  <si>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</si>
  <si>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</si>
  <si>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</si>
  <si>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</si>
  <si>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</si>
  <si>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</si>
  <si>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</si>
  <si>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</si>
  <si>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</si>
  <si>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</si>
  <si>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</si>
  <si>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</si>
  <si>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</si>
  <si>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</si>
  <si>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</si>
  <si>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</si>
  <si>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</si>
  <si>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</si>
  <si>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</si>
  <si>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</si>
  <si>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</si>
  <si>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</si>
  <si>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</si>
  <si>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</si>
  <si>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</si>
  <si>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</si>
  <si>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</si>
  <si>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</si>
  <si>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</si>
  <si>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</si>
  <si>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</si>
  <si>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</si>
  <si>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</si>
  <si>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</si>
  <si>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</si>
  <si>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</si>
  <si>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</si>
  <si>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</si>
  <si>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</si>
  <si>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</si>
  <si>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</si>
  <si>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</si>
  <si>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</si>
  <si>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</si>
  <si>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</si>
  <si>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</si>
  <si>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</si>
  <si>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</si>
  <si>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</si>
  <si>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</si>
  <si>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</si>
  <si>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</si>
  <si>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</si>
  <si>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</si>
  <si>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</si>
  <si>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</si>
  <si>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</si>
  <si>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</si>
  <si>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</si>
  <si>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</si>
  <si>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</si>
  <si>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</si>
  <si>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</si>
  <si>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</si>
  <si>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</si>
  <si>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</si>
  <si>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</si>
  <si>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</si>
  <si>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</si>
  <si>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</si>
  <si>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</si>
  <si>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</si>
  <si>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</si>
  <si>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</si>
  <si>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</si>
  <si>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</si>
  <si>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</si>
  <si>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</si>
  <si>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</si>
  <si>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</si>
  <si>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</si>
  <si>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</si>
  <si>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</si>
  <si>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</si>
  <si>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</si>
  <si>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</si>
  <si>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</si>
  <si>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</si>
  <si>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</si>
  <si>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</si>
  <si>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</si>
  <si>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</si>
  <si>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</si>
  <si>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</si>
  <si>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</si>
  <si>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</si>
  <si>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</si>
  <si>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</si>
  <si>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</si>
  <si>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</si>
  <si>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</si>
  <si>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</si>
  <si>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</si>
  <si>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</si>
  <si>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</si>
  <si>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</si>
  <si>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</si>
  <si>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</si>
  <si>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</si>
  <si>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</si>
  <si>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</si>
  <si>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</si>
  <si>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</si>
  <si>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</si>
  <si>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</si>
  <si>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</si>
  <si>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</si>
  <si>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</si>
  <si>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</si>
  <si>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</si>
  <si>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</si>
  <si>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</si>
  <si>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</si>
  <si>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</si>
  <si>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</si>
  <si>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</si>
  <si>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</si>
  <si>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</si>
  <si>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</si>
  <si>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</si>
  <si>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</si>
  <si>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</si>
  <si>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</si>
  <si>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</si>
  <si>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</si>
  <si>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</si>
  <si>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</si>
  <si>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</si>
  <si>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</si>
  <si>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</si>
  <si>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</si>
  <si>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</si>
  <si>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</si>
  <si>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</si>
  <si>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</si>
  <si>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</si>
  <si>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</si>
  <si>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</si>
  <si>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</si>
  <si>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</si>
  <si>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</si>
  <si>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</si>
  <si>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</si>
  <si>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</si>
  <si>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</si>
  <si>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</si>
  <si>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</si>
  <si>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</si>
  <si>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</si>
  <si>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</si>
  <si>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</si>
  <si>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</si>
  <si>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</si>
  <si>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</si>
  <si>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</si>
  <si>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</si>
  <si>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</si>
  <si>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</si>
  <si>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</si>
  <si>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</si>
  <si>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</si>
  <si>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</si>
  <si>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</si>
  <si>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</si>
  <si>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</si>
  <si>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</si>
  <si>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</si>
  <si>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</si>
  <si>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</si>
  <si>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</si>
  <si>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</si>
  <si>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</si>
  <si>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</si>
  <si>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</si>
  <si>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</si>
  <si>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</si>
  <si>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</si>
  <si>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</si>
  <si>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</si>
  <si>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</si>
  <si>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</si>
  <si>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</si>
  <si>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</si>
  <si>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</si>
  <si>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</si>
  <si>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</si>
  <si>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</si>
  <si>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</si>
  <si>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</si>
  <si>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</si>
  <si>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</si>
  <si>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</si>
  <si>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</si>
  <si>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</si>
  <si>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</si>
  <si>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</si>
  <si>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</si>
  <si>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</si>
  <si>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</si>
  <si>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</si>
  <si>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</si>
  <si>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</si>
  <si>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</si>
  <si>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</si>
  <si>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</si>
  <si>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</si>
  <si>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</si>
  <si>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</si>
  <si>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</si>
  <si>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</si>
  <si>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</si>
  <si>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</si>
  <si>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</si>
  <si>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</si>
  <si>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</si>
  <si>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</si>
  <si>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</si>
  <si>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</si>
  <si>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</si>
  <si>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</si>
  <si>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</si>
  <si>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</si>
  <si>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</si>
  <si>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</si>
  <si>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</si>
  <si>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</si>
  <si>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</si>
  <si>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</si>
  <si>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</si>
  <si>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</si>
  <si>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</si>
  <si>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</si>
  <si>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</si>
  <si>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</si>
  <si>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</si>
  <si>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</si>
  <si>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</si>
  <si>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</si>
  <si>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</si>
  <si>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</si>
  <si>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</si>
  <si>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</si>
  <si>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</si>
  <si>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</si>
  <si>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</si>
  <si>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</si>
  <si>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</si>
  <si>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</si>
  <si>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</si>
  <si>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</si>
  <si>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</si>
  <si>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</si>
  <si>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</si>
  <si>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</si>
  <si>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</si>
  <si>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</si>
  <si>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</si>
  <si>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</si>
  <si>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</si>
  <si>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</si>
  <si>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</si>
  <si>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</si>
  <si>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</si>
  <si>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</si>
  <si>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</si>
  <si>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</si>
  <si>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</si>
  <si>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</si>
  <si>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</si>
  <si>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</si>
  <si>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</si>
  <si>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</si>
  <si>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</si>
  <si>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</si>
  <si>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</si>
  <si>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</si>
  <si>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</si>
  <si>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</si>
  <si>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</si>
  <si>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</si>
  <si>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</si>
  <si>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</si>
  <si>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</si>
  <si>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</si>
  <si>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</si>
  <si>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</si>
  <si>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</si>
  <si>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</si>
  <si>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</si>
  <si>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</si>
  <si>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</si>
  <si>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</si>
  <si>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</si>
  <si>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</si>
  <si>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</si>
  <si>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</si>
  <si>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</si>
  <si>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</si>
  <si>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</si>
  <si>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</si>
  <si>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</si>
  <si>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</si>
  <si>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</si>
  <si>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</si>
  <si>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</si>
  <si>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</si>
  <si>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</si>
  <si>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</si>
  <si>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</si>
  <si>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</si>
  <si>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</si>
  <si>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</si>
  <si>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</si>
  <si>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</si>
  <si>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</si>
  <si>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</si>
  <si>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</si>
  <si>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</si>
  <si>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</si>
  <si>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</si>
  <si>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</si>
  <si>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</si>
  <si>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</si>
  <si>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</si>
  <si>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</si>
  <si>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</si>
  <si>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</si>
  <si>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</si>
  <si>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</si>
  <si>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</si>
  <si>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</si>
  <si>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</si>
  <si>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</si>
  <si>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</si>
  <si>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</si>
  <si>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</si>
  <si>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</si>
  <si>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</si>
  <si>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</si>
  <si>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</si>
  <si>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</si>
  <si>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</si>
  <si>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</si>
  <si>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</si>
  <si>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</si>
  <si>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</si>
  <si>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</si>
  <si>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</si>
  <si>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</si>
  <si>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</si>
  <si>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</si>
  <si>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</si>
  <si>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</si>
  <si>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</si>
  <si>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</si>
  <si>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</si>
  <si>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</si>
  <si>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</si>
  <si>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</si>
  <si>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</si>
  <si>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</si>
  <si>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</si>
  <si>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</si>
  <si>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</si>
  <si>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</si>
  <si>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</si>
  <si>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</si>
  <si>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</si>
  <si>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</si>
  <si>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</si>
  <si>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</si>
  <si>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</si>
  <si>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</si>
  <si>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</si>
  <si>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</si>
  <si>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</si>
  <si>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</si>
  <si>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</si>
  <si>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</si>
  <si>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</si>
  <si>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</si>
  <si>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</si>
  <si>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</si>
  <si>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</si>
  <si>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</si>
  <si>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</si>
  <si>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</si>
  <si>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</si>
  <si>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</si>
  <si>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</si>
  <si>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</si>
  <si>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</si>
  <si>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</si>
  <si>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</si>
  <si>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</si>
  <si>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</si>
  <si>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</si>
  <si>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</si>
  <si>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</si>
  <si>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</si>
  <si>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</si>
  <si>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</si>
  <si>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</si>
  <si>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</si>
  <si>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</si>
  <si>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</si>
  <si>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</si>
  <si>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</si>
  <si>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</si>
  <si>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</si>
  <si>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</si>
  <si>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</si>
  <si>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</si>
  <si>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</si>
  <si>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</si>
  <si>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</si>
  <si>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</si>
  <si>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</si>
  <si>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</si>
  <si>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</si>
  <si>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</si>
  <si>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</si>
  <si>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</si>
  <si>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</si>
  <si>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</si>
  <si>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</si>
  <si>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</si>
  <si>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</si>
  <si>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</si>
  <si>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</si>
  <si>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</si>
  <si>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</si>
  <si>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</si>
  <si>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</si>
  <si>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</si>
  <si>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</si>
  <si>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</si>
  <si>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</si>
  <si>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</si>
  <si>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</si>
  <si>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</si>
  <si>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</si>
  <si>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</si>
  <si>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</si>
  <si>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</si>
  <si>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</si>
  <si>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</si>
  <si>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</si>
  <si>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</si>
  <si>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</si>
  <si>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</si>
  <si>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</si>
  <si>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</si>
  <si>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</si>
  <si>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</si>
  <si>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</si>
  <si>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</si>
  <si>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</si>
  <si>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</si>
  <si>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</si>
  <si>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</si>
  <si>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</si>
  <si>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</si>
  <si>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</si>
  <si>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</si>
  <si>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</si>
  <si>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</si>
  <si>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</si>
  <si>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</si>
  <si>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</si>
  <si>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</si>
  <si>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</si>
  <si>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</si>
  <si>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</si>
  <si>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</si>
  <si>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</si>
  <si>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</si>
  <si>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</si>
  <si>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</si>
  <si>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</si>
  <si>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</si>
  <si>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</si>
  <si>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</si>
  <si>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</si>
  <si>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</si>
  <si>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</si>
  <si>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</si>
  <si>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</si>
  <si>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</si>
  <si>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</si>
  <si>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</si>
  <si>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</si>
  <si>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</si>
  <si>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</si>
  <si>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</si>
  <si>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</si>
  <si>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</si>
  <si>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</si>
  <si>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</si>
  <si>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</si>
  <si>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</si>
  <si>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</si>
  <si>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</si>
  <si>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</si>
  <si>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</si>
  <si>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</si>
  <si>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</si>
  <si>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</si>
  <si>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</si>
  <si>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</si>
  <si>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</si>
  <si>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</si>
  <si>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</si>
  <si>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</si>
  <si>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</si>
  <si>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</si>
  <si>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</si>
  <si>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</si>
  <si>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</si>
  <si>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</si>
  <si>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</si>
  <si>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</si>
  <si>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</si>
  <si>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</si>
  <si>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</si>
  <si>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</si>
  <si>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</si>
  <si>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</si>
  <si>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</si>
  <si>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</si>
  <si>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</si>
  <si>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</si>
  <si>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</si>
  <si>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</si>
  <si>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</si>
  <si>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</si>
  <si>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</si>
  <si>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</si>
  <si>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</si>
  <si>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</si>
  <si>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</si>
  <si>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</si>
  <si>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</si>
  <si>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</si>
  <si>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</si>
  <si>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</si>
  <si>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</si>
  <si>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</si>
  <si>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</si>
  <si>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</si>
  <si>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</si>
  <si>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</si>
  <si>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</si>
  <si>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</si>
  <si>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</si>
  <si>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</si>
  <si>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</si>
  <si>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</si>
  <si>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</si>
  <si>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</si>
  <si>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</si>
  <si>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</si>
  <si>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</si>
  <si>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</si>
  <si>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</si>
  <si>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</si>
  <si>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</si>
  <si>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</si>
  <si>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</si>
  <si>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</si>
  <si>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</si>
  <si>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</si>
  <si>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</si>
  <si>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</si>
  <si>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</si>
  <si>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</si>
  <si>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</si>
  <si>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</si>
  <si>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</si>
  <si>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</si>
  <si>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</si>
  <si>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</si>
  <si>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</si>
  <si>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</si>
  <si>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</si>
  <si>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</si>
  <si>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</si>
  <si>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</si>
  <si>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</si>
  <si>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</si>
  <si>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</si>
  <si>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</si>
  <si>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</si>
  <si>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</si>
  <si>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</si>
  <si>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</si>
  <si>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</si>
  <si>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</si>
  <si>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</si>
  <si>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</si>
  <si>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</si>
  <si>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</si>
  <si>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</si>
  <si>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</si>
  <si>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</si>
  <si>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</si>
  <si>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</si>
  <si>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</si>
  <si>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</si>
  <si>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</si>
  <si>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</si>
  <si>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</si>
  <si>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</si>
  <si>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</si>
  <si>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</si>
  <si>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</si>
  <si>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</si>
  <si>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</si>
  <si>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</si>
  <si>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</si>
  <si>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</si>
  <si>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</si>
  <si>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</si>
  <si>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</si>
  <si>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</si>
  <si>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</si>
  <si>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</si>
  <si>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</si>
  <si>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</si>
  <si>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</si>
  <si>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</si>
  <si>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</si>
  <si>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</si>
  <si>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</si>
  <si>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</si>
  <si>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</si>
  <si>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</si>
  <si>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</si>
  <si>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</si>
  <si>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</si>
  <si>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</si>
  <si>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</si>
  <si>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</si>
  <si>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</si>
  <si>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</si>
  <si>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</si>
  <si>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</si>
  <si>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</si>
  <si>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</si>
  <si>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</si>
  <si>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</si>
  <si>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</si>
  <si>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</si>
  <si>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</si>
  <si>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</si>
  <si>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</si>
  <si>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</si>
  <si>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</si>
  <si>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</si>
  <si>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</si>
  <si>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</si>
  <si>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</si>
  <si>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</si>
  <si>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</si>
  <si>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</si>
  <si>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</si>
  <si>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</si>
  <si>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</si>
  <si>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</si>
  <si>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</si>
  <si>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</si>
  <si>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</si>
  <si>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</si>
  <si>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</si>
  <si>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</si>
  <si>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</si>
  <si>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</si>
  <si>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</si>
  <si>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</si>
  <si>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</si>
  <si>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</si>
  <si>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</si>
  <si>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</si>
  <si>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</si>
  <si>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</si>
  <si>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</si>
  <si>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</si>
  <si>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</si>
  <si>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</si>
  <si>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</si>
  <si>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</si>
  <si>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</si>
  <si>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</si>
  <si>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</si>
  <si>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</si>
  <si>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</si>
  <si>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</si>
  <si>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</si>
  <si>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</si>
  <si>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</si>
  <si>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</si>
  <si>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</si>
  <si>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</si>
  <si>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</si>
  <si>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</si>
  <si>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</si>
  <si>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</si>
  <si>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</si>
  <si>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</si>
  <si>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</si>
  <si>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</si>
  <si>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</si>
  <si>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</si>
  <si>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</si>
  <si>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</si>
  <si>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</si>
  <si>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</si>
  <si>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</si>
  <si>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</si>
  <si>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</si>
  <si>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</si>
  <si>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</si>
  <si>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</si>
  <si>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</si>
  <si>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</si>
  <si>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</si>
  <si>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</si>
  <si>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</si>
  <si>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</si>
  <si>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</si>
  <si>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</si>
  <si>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</si>
  <si>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</si>
  <si>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</si>
  <si>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</si>
  <si>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</si>
  <si>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</si>
  <si>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</si>
  <si>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</si>
  <si>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</si>
  <si>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</si>
  <si>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</si>
  <si>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</si>
  <si>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</si>
  <si>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</si>
  <si>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</si>
  <si>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</si>
  <si>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</si>
  <si>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</si>
  <si>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</si>
  <si>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</si>
  <si>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</si>
  <si>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</si>
  <si>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</si>
  <si>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</si>
  <si>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</si>
  <si>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</si>
  <si>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</si>
  <si>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</si>
  <si>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</si>
  <si>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</si>
  <si>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</si>
  <si>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</si>
  <si>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</si>
  <si>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</si>
  <si>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</si>
  <si>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</si>
  <si>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</si>
  <si>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</si>
  <si>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</si>
  <si>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</si>
  <si>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</si>
  <si>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</si>
  <si>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</si>
  <si>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</si>
  <si>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</si>
  <si>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</si>
  <si>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</si>
  <si>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</si>
  <si>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</si>
  <si>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</si>
  <si>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</si>
  <si>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</si>
  <si>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</si>
  <si>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</si>
  <si>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</si>
  <si>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</si>
  <si>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</si>
  <si>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</si>
  <si>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</si>
  <si>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</si>
  <si>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</si>
  <si>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</si>
  <si>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</si>
  <si>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</si>
  <si>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</si>
  <si>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</si>
  <si>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</si>
  <si>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</si>
  <si>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</si>
  <si>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</si>
  <si>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</si>
  <si>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</si>
  <si>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</si>
  <si>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</si>
  <si>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</si>
  <si>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</si>
  <si>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</si>
  <si>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</si>
  <si>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</si>
  <si>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</si>
  <si>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</si>
  <si>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</si>
  <si>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</si>
  <si>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</si>
  <si>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</si>
  <si>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</si>
  <si>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</si>
  <si>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</si>
  <si>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</si>
  <si>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</si>
  <si>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</si>
  <si>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</si>
  <si>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</si>
  <si>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</si>
  <si>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</si>
  <si>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</si>
  <si>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</si>
  <si>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</si>
  <si>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</si>
  <si>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</si>
  <si>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</si>
  <si>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</si>
  <si>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</si>
  <si>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</si>
  <si>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</si>
  <si>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</si>
  <si>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</si>
  <si>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</si>
  <si>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</si>
  <si>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</si>
  <si>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</si>
  <si>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</si>
  <si>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</si>
  <si>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</si>
  <si>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</si>
  <si>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</si>
  <si>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</si>
  <si>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</si>
  <si>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</si>
  <si>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</si>
  <si>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</si>
  <si>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</si>
  <si>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</si>
  <si>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</si>
  <si>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</si>
  <si>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</si>
  <si>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</si>
  <si>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</si>
  <si>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</si>
  <si>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</si>
  <si>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</si>
  <si>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</si>
  <si>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</si>
  <si>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</si>
  <si>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</si>
  <si>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</si>
  <si>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</si>
  <si>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</si>
  <si>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</si>
  <si>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</si>
  <si>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</si>
  <si>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</si>
  <si>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</si>
  <si>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</si>
  <si>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</si>
  <si>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</si>
  <si>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</si>
  <si>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</si>
  <si>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</si>
  <si>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</si>
  <si>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</si>
  <si>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</si>
  <si>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</si>
  <si>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</si>
  <si>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</si>
  <si>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</si>
  <si>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</si>
  <si>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</si>
  <si>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</si>
  <si>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</si>
  <si>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</si>
  <si>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</si>
  <si>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</si>
  <si>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</si>
  <si>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</si>
  <si>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</si>
  <si>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</si>
  <si>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</si>
  <si>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</si>
  <si>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</si>
  <si>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</si>
  <si>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</si>
  <si>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</si>
  <si>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</si>
  <si>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</si>
  <si>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</si>
  <si>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</si>
  <si>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</si>
  <si>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</si>
  <si>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</si>
  <si>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</si>
  <si>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</si>
  <si>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</si>
  <si>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</si>
  <si>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</si>
  <si>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</si>
  <si>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</si>
  <si>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</si>
  <si>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</si>
  <si>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</si>
  <si>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</si>
  <si>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</si>
  <si>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</si>
  <si>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</si>
  <si>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</si>
  <si>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</si>
  <si>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</si>
  <si>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</si>
  <si>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</si>
  <si>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</si>
  <si>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</si>
  <si>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</si>
  <si>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</si>
  <si>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</si>
  <si>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</si>
  <si>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</si>
  <si>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</si>
  <si>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</si>
  <si>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</si>
  <si>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</si>
  <si>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</si>
  <si>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</si>
  <si>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</si>
  <si>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</si>
  <si>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</si>
  <si>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</si>
  <si>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</si>
  <si>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</si>
  <si>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</si>
  <si>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</si>
  <si>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</si>
  <si>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</si>
  <si>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</si>
  <si>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</si>
  <si>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</si>
  <si>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</si>
  <si>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</si>
  <si>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</si>
  <si>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</si>
  <si>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</si>
  <si>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</si>
  <si>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</si>
  <si>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</si>
  <si>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</si>
  <si>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</si>
  <si>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</si>
  <si>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</si>
  <si>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</si>
  <si>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</si>
  <si>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</si>
  <si>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</si>
  <si>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</si>
  <si>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</si>
  <si>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</si>
  <si>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</si>
  <si>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</si>
  <si>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</si>
  <si>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</si>
  <si>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</si>
  <si>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</si>
  <si>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</si>
  <si>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</si>
  <si>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</si>
  <si>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</si>
  <si>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</si>
  <si>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</si>
  <si>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</si>
  <si>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</si>
  <si>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</si>
  <si>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</si>
  <si>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</si>
  <si>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</si>
  <si>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</si>
  <si>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</si>
  <si>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</si>
  <si>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</si>
  <si>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</si>
  <si>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</si>
  <si>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</si>
  <si>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</si>
  <si>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</si>
  <si>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</si>
  <si>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</si>
  <si>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</si>
  <si>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</si>
  <si>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</si>
  <si>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</si>
  <si>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</si>
  <si>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</si>
  <si>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</si>
  <si>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</si>
  <si>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</si>
  <si>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</si>
  <si>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</si>
  <si>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</si>
  <si>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</si>
  <si>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</si>
  <si>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</si>
  <si>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</si>
  <si>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</si>
  <si>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</si>
  <si>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</si>
  <si>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</si>
  <si>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</si>
  <si>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</si>
  <si>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</si>
  <si>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</si>
  <si>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</si>
  <si>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</si>
  <si>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</si>
  <si>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</si>
  <si>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</si>
  <si>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</si>
  <si>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</si>
  <si>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</si>
  <si>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</si>
  <si>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</si>
  <si>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</si>
  <si>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</si>
  <si>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</si>
  <si>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</si>
  <si>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</si>
  <si>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</si>
  <si>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</si>
  <si>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</si>
  <si>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</si>
  <si>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</si>
  <si>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</si>
  <si>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</si>
  <si>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</si>
  <si>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</si>
  <si>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</si>
  <si>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</si>
  <si>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</si>
  <si>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</si>
  <si>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</si>
  <si>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</si>
  <si>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</si>
  <si>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</si>
  <si>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</si>
  <si>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</si>
  <si>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</si>
  <si>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</si>
  <si>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</si>
  <si>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</si>
  <si>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</si>
  <si>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</si>
  <si>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</si>
  <si>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</si>
  <si>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</si>
  <si>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</si>
  <si>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</si>
  <si>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</si>
  <si>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</si>
  <si>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</si>
  <si>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</si>
  <si>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</si>
  <si>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</si>
  <si>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</si>
  <si>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</si>
  <si>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</si>
  <si>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</si>
  <si>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</si>
  <si>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</si>
  <si>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</si>
  <si>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</si>
  <si>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</si>
  <si>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</si>
  <si>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</si>
  <si>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</si>
  <si>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</si>
  <si>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</si>
  <si>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</si>
  <si>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</si>
  <si>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</si>
  <si>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</si>
  <si>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</si>
  <si>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</si>
  <si>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</si>
  <si>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</si>
  <si>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</si>
  <si>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</si>
  <si>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</si>
  <si>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</si>
  <si>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</si>
  <si>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</si>
  <si>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</si>
  <si>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</si>
  <si>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</si>
  <si>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</si>
  <si>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</si>
  <si>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</si>
  <si>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</si>
  <si>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</si>
  <si>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</si>
  <si>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</si>
  <si>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</si>
  <si>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</si>
  <si>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</si>
  <si>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</si>
  <si>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</si>
  <si>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</si>
  <si>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</si>
  <si>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</si>
  <si>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</si>
  <si>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</si>
  <si>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</si>
  <si>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</si>
  <si>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</si>
  <si>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</si>
  <si>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</si>
  <si>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</si>
  <si>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</si>
  <si>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</si>
  <si>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</si>
  <si>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</si>
  <si>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</si>
  <si>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</si>
  <si>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</si>
  <si>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</si>
  <si>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</si>
  <si>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</si>
  <si>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</si>
  <si>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</si>
  <si>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</si>
  <si>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</si>
  <si>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</si>
  <si>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</si>
  <si>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</si>
  <si>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</si>
  <si>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</si>
  <si>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</si>
  <si>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</si>
  <si>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</si>
  <si>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</si>
  <si>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</si>
  <si>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</si>
  <si>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</si>
  <si>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</si>
  <si>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</si>
  <si>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</si>
  <si>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</si>
  <si>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</si>
  <si>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</si>
  <si>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</si>
  <si>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</si>
  <si>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</si>
  <si>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</si>
  <si>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</si>
  <si>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</si>
  <si>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</si>
  <si>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</si>
  <si>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</si>
  <si>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</si>
  <si>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</si>
  <si>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</si>
  <si>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</si>
  <si>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</si>
  <si>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</si>
  <si>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</si>
  <si>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</si>
  <si>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</si>
  <si>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</si>
  <si>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</si>
  <si>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</si>
  <si>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</si>
  <si>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</si>
  <si>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</si>
  <si>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</si>
  <si>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</si>
  <si>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</si>
  <si>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</si>
  <si>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</si>
  <si>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</si>
  <si>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</si>
  <si>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</si>
  <si>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</si>
  <si>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</si>
  <si>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</si>
  <si>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</si>
  <si>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</si>
  <si>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</si>
  <si>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</si>
  <si>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</si>
  <si>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</si>
  <si>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</si>
  <si>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</si>
  <si>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</si>
  <si>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</si>
  <si>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</si>
  <si>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</si>
  <si>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</si>
  <si>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</si>
  <si>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</si>
  <si>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</si>
  <si>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</si>
  <si>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</si>
  <si>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</si>
  <si>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</si>
  <si>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</si>
  <si>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</si>
  <si>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</si>
  <si>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</si>
  <si>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</si>
  <si>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</si>
  <si>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</si>
  <si>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</si>
  <si>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</si>
  <si>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</si>
  <si>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</si>
  <si>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</si>
  <si>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</si>
  <si>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</si>
  <si>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</si>
  <si>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</si>
  <si>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</si>
  <si>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</si>
  <si>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</si>
  <si>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</si>
  <si>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</si>
  <si>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</si>
  <si>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</si>
  <si>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</si>
  <si>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</si>
  <si>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</si>
  <si>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</si>
  <si>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</si>
  <si>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</si>
  <si>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</si>
  <si>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</si>
  <si>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</si>
  <si>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</si>
  <si>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</si>
  <si>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</si>
  <si>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</si>
  <si>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</si>
  <si>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</si>
  <si>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</si>
  <si>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</si>
  <si>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</si>
  <si>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</si>
  <si>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</si>
  <si>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</si>
  <si>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</si>
  <si>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</si>
  <si>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</si>
  <si>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</si>
  <si>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</si>
  <si>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</si>
  <si>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</si>
  <si>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</si>
  <si>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</si>
  <si>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</si>
  <si>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</si>
  <si>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</si>
  <si>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</si>
  <si>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</si>
  <si>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</si>
  <si>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</si>
  <si>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</si>
  <si>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</si>
  <si>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</si>
  <si>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</si>
  <si>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</si>
  <si>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</si>
  <si>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</si>
  <si>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</si>
  <si>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</si>
  <si>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</si>
  <si>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</si>
  <si>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</si>
  <si>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</si>
  <si>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</si>
  <si>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</si>
  <si>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</si>
  <si>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</si>
  <si>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</si>
  <si>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</si>
  <si>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</si>
  <si>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</si>
  <si>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</si>
  <si>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</si>
  <si>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</si>
  <si>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</si>
  <si>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</si>
  <si>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</si>
  <si>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</si>
  <si>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</si>
  <si>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</si>
  <si>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</si>
  <si>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</si>
  <si>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</si>
  <si>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</si>
  <si>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</si>
  <si>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</si>
  <si>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</si>
  <si>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</si>
  <si>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</si>
  <si>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</si>
  <si>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</si>
  <si>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</si>
  <si>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</si>
  <si>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</si>
  <si>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</si>
  <si>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</si>
  <si>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</si>
  <si>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</si>
  <si>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</si>
  <si>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</si>
  <si>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</si>
  <si>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</si>
  <si>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</si>
  <si>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</si>
  <si>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</si>
  <si>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</si>
  <si>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</si>
  <si>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</si>
  <si>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</si>
  <si>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</si>
  <si>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</si>
  <si>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</si>
  <si>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</si>
  <si>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</si>
  <si>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</si>
  <si>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</si>
  <si>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</si>
  <si>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</si>
  <si>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</si>
  <si>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</si>
  <si>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</si>
  <si>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</si>
  <si>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</si>
  <si>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</si>
  <si>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</si>
  <si>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</si>
  <si>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</si>
  <si>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</si>
  <si>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</si>
  <si>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</si>
  <si>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</si>
  <si>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</si>
  <si>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</si>
  <si>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</si>
  <si>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</si>
  <si>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</si>
  <si>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</si>
  <si>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</si>
  <si>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</si>
  <si>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</si>
  <si>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</si>
  <si>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</si>
  <si>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</si>
  <si>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</si>
  <si>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</si>
  <si>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</si>
  <si>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</si>
  <si>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</si>
  <si>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</si>
  <si>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</si>
  <si>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</si>
  <si>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</si>
  <si>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</si>
  <si>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</si>
  <si>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</si>
  <si>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</si>
  <si>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</si>
  <si>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</si>
  <si>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</si>
  <si>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</si>
  <si>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</si>
  <si>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</si>
  <si>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</si>
  <si>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</si>
  <si>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</si>
  <si>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</si>
  <si>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</si>
  <si>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</si>
  <si>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</si>
  <si>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</si>
  <si>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</si>
  <si>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</si>
  <si>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</si>
  <si>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</si>
  <si>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</si>
  <si>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</si>
  <si>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</si>
  <si>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</si>
  <si>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</si>
  <si>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</si>
  <si>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</si>
  <si>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</si>
  <si>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</si>
  <si>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</si>
  <si>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</si>
  <si>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</si>
  <si>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</si>
  <si>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</si>
  <si>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</si>
  <si>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</si>
  <si>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</si>
  <si>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</si>
  <si>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</si>
  <si>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</si>
  <si>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</si>
  <si>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</si>
  <si>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</si>
  <si>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</si>
  <si>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</si>
  <si>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</si>
  <si>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</si>
  <si>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</si>
  <si>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</si>
  <si>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</si>
  <si>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</si>
  <si>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</si>
  <si>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</si>
  <si>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</si>
  <si>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</si>
  <si>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</si>
  <si>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</si>
  <si>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</si>
  <si>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</si>
  <si>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</si>
  <si>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</si>
  <si>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</si>
  <si>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</si>
  <si>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</si>
  <si>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</si>
  <si>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</si>
  <si>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</si>
  <si>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</si>
  <si>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</si>
  <si>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</si>
  <si>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</si>
  <si>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</si>
  <si>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</si>
  <si>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</si>
  <si>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</si>
  <si>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</si>
  <si>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</si>
  <si>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</si>
  <si>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</si>
  <si>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</si>
  <si>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</si>
  <si>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</si>
  <si>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</si>
  <si>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</si>
  <si>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</si>
  <si>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</si>
  <si>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</si>
  <si>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</si>
  <si>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</si>
  <si>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</si>
  <si>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</si>
  <si>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</si>
  <si>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</si>
  <si>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</si>
  <si>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</si>
  <si>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</si>
  <si>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</si>
  <si>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</si>
  <si>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</si>
  <si>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</si>
  <si>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</si>
  <si>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</si>
  <si>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</si>
  <si>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</si>
  <si>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</si>
  <si>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</si>
  <si>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</si>
  <si>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</si>
  <si>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</si>
  <si>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</si>
  <si>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</si>
  <si>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</si>
  <si>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</si>
  <si>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</si>
  <si>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</si>
  <si>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</si>
  <si>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</si>
  <si>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</si>
  <si>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</si>
  <si>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</si>
  <si>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</si>
  <si>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</si>
  <si>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</si>
  <si>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</si>
  <si>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</si>
  <si>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</si>
  <si>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</si>
  <si>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</si>
  <si>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</si>
  <si>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</si>
  <si>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</si>
  <si>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</si>
  <si>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</si>
  <si>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</si>
  <si>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</si>
  <si>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</si>
  <si>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</si>
  <si>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</si>
  <si>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</si>
  <si>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</si>
  <si>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</si>
  <si>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</si>
  <si>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</si>
  <si>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</si>
  <si>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</si>
  <si>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</si>
  <si>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</si>
  <si>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</si>
  <si>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</si>
  <si>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</si>
  <si>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</si>
  <si>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</si>
  <si>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</si>
  <si>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</si>
  <si>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</si>
  <si>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</si>
  <si>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</si>
  <si>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</si>
  <si>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</si>
  <si>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</si>
  <si>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</si>
  <si>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</si>
  <si>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</si>
  <si>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</si>
  <si>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</si>
  <si>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</si>
  <si>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</si>
  <si>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</si>
  <si>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</si>
  <si>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</si>
  <si>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</si>
  <si>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</si>
  <si>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</si>
  <si>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</si>
  <si>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</si>
  <si>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</si>
  <si>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</si>
  <si>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</si>
  <si>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</si>
  <si>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</si>
  <si>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</si>
  <si>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</si>
  <si>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</si>
  <si>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</si>
  <si>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</si>
  <si>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</si>
  <si>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</si>
  <si>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</si>
  <si>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</si>
  <si>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</si>
  <si>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</si>
  <si>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</si>
  <si>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</si>
  <si>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</si>
  <si>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</si>
  <si>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</si>
  <si>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</si>
  <si>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</si>
  <si>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</si>
  <si>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</si>
  <si>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</si>
  <si>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</si>
  <si>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</si>
  <si>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</si>
  <si>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</si>
  <si>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</si>
  <si>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</si>
  <si>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</si>
  <si>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</si>
  <si>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</si>
  <si>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</si>
  <si>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</si>
  <si>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</si>
  <si>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</si>
  <si>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</si>
  <si>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</si>
  <si>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</si>
  <si>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</si>
  <si>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</si>
  <si>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</si>
  <si>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</si>
  <si>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</si>
  <si>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</si>
  <si>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</si>
  <si>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</si>
  <si>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</si>
  <si>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</si>
  <si>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</si>
  <si>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</si>
  <si>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</si>
  <si>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</si>
  <si>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</si>
  <si>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</si>
  <si>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</si>
  <si>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</si>
  <si>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</si>
  <si>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</si>
  <si>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</si>
  <si>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</si>
  <si>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</si>
  <si>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</si>
  <si>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</si>
  <si>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</si>
  <si>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</si>
  <si>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</si>
  <si>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</si>
  <si>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</si>
  <si>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</si>
  <si>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</si>
  <si>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</si>
  <si>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</si>
  <si>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</si>
  <si>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</si>
  <si>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</si>
  <si>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</si>
  <si>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</si>
  <si>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</si>
  <si>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</si>
  <si>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</si>
  <si>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</si>
  <si>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</si>
  <si>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</si>
  <si>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</si>
  <si>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</si>
  <si>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</si>
  <si>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</si>
  <si>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</si>
  <si>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</si>
  <si>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</si>
  <si>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</si>
  <si>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</si>
  <si>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</si>
  <si>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</si>
  <si>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</si>
  <si>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</si>
  <si>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</si>
  <si>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</si>
  <si>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</si>
  <si>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</si>
  <si>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</si>
  <si>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</si>
  <si>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</si>
  <si>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</si>
  <si>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</si>
  <si>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</si>
  <si>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</si>
  <si>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</si>
  <si>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</si>
  <si>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</si>
  <si>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</si>
  <si>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</si>
  <si>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</si>
  <si>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</si>
  <si>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</si>
  <si>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</si>
  <si>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</si>
  <si>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</si>
  <si>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</si>
  <si>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</si>
  <si>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</si>
  <si>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</si>
  <si>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</si>
  <si>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</si>
  <si>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</si>
  <si>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</si>
  <si>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</si>
  <si>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</si>
  <si>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</si>
  <si>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</si>
  <si>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</si>
  <si>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</si>
  <si>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</si>
  <si>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</si>
  <si>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</si>
  <si>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</si>
  <si>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</si>
  <si>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</si>
  <si>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</si>
  <si>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</si>
  <si>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</si>
  <si>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</si>
  <si>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</si>
  <si>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</si>
  <si>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</si>
  <si>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</si>
  <si>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</si>
  <si>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</si>
  <si>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</si>
  <si>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</si>
  <si>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</si>
  <si>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</si>
  <si>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</si>
  <si>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</si>
  <si>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</si>
  <si>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</si>
  <si>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</si>
  <si>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</si>
  <si>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</si>
  <si>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</si>
  <si>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</si>
  <si>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</si>
  <si>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</si>
  <si>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</si>
  <si>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</si>
  <si>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</si>
  <si>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</si>
  <si>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</si>
  <si>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</si>
  <si>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</si>
  <si>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</si>
  <si>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</si>
  <si>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</si>
  <si>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</si>
  <si>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</si>
  <si>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</si>
  <si>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</si>
  <si>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</si>
  <si>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</si>
  <si>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</si>
  <si>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</si>
  <si>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</si>
  <si>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</si>
  <si>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</si>
  <si>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</si>
  <si>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</si>
  <si>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</si>
  <si>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</si>
  <si>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</si>
  <si>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</si>
  <si>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</si>
  <si>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</si>
  <si>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</si>
  <si>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</si>
  <si>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</si>
  <si>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</si>
  <si>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</si>
  <si>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</si>
  <si>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</si>
  <si>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</si>
  <si>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</si>
  <si>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</si>
  <si>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</si>
  <si>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</si>
  <si>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</si>
  <si>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</si>
  <si>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</si>
  <si>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</si>
  <si>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</si>
  <si>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</si>
  <si>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</si>
  <si>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</si>
  <si>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</si>
  <si>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</si>
  <si>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</si>
  <si>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</si>
  <si>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</si>
  <si>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</si>
  <si>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</si>
  <si>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</si>
  <si>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</si>
  <si>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</si>
  <si>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</si>
  <si>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</si>
  <si>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</si>
  <si>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</si>
  <si>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</si>
  <si>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</si>
  <si>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</si>
  <si>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</si>
  <si>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</si>
  <si>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</si>
  <si>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</si>
  <si>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</si>
  <si>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</si>
  <si>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</si>
  <si>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</si>
  <si>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</si>
  <si>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</si>
  <si>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</si>
  <si>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</si>
  <si>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</si>
  <si>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</si>
  <si>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</si>
  <si>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</si>
  <si>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</si>
  <si>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</si>
  <si>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</si>
  <si>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</si>
  <si>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</si>
  <si>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</si>
  <si>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</si>
  <si>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</si>
  <si>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</si>
  <si>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</si>
  <si>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</si>
  <si>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</si>
  <si>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</si>
  <si>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</si>
  <si>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</si>
  <si>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</si>
  <si>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</si>
  <si>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</si>
  <si>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</si>
  <si>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</si>
  <si>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</si>
  <si>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</si>
  <si>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</si>
  <si>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</si>
  <si>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</si>
  <si>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</si>
  <si>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</si>
  <si>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</si>
  <si>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</si>
  <si>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</si>
  <si>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</si>
  <si>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</si>
  <si>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</si>
  <si>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</si>
  <si>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</si>
  <si>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</si>
  <si>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</si>
  <si>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</si>
  <si>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</si>
  <si>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</si>
  <si>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</si>
  <si>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</si>
  <si>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</si>
  <si>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</si>
  <si>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</si>
  <si>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</si>
  <si>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</si>
  <si>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</si>
  <si>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</si>
  <si>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</si>
  <si>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</si>
  <si>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</si>
  <si>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</si>
  <si>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</si>
  <si>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</si>
  <si>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</si>
  <si>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</si>
  <si>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</si>
  <si>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</si>
  <si>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</si>
  <si>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</si>
  <si>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</si>
  <si>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</si>
  <si>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</si>
  <si>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</si>
  <si>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</si>
  <si>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</si>
  <si>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</si>
  <si>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</si>
  <si>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</si>
  <si>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</si>
  <si>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</si>
  <si>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</si>
  <si>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</si>
  <si>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</si>
  <si>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</si>
  <si>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</si>
  <si>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</si>
  <si>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</si>
  <si>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</si>
  <si>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</si>
  <si>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</si>
  <si>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</si>
  <si>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</si>
  <si>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</si>
  <si>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</si>
  <si>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</si>
  <si>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</si>
  <si>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</si>
  <si>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</si>
  <si>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</si>
  <si>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</si>
  <si>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</si>
  <si>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</si>
  <si>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</si>
  <si>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</si>
  <si>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</si>
  <si>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</si>
  <si>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</si>
  <si>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</si>
  <si>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</si>
  <si>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</si>
  <si>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</si>
  <si>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</si>
  <si>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</si>
  <si>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</si>
  <si>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</si>
  <si>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</si>
  <si>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</si>
  <si>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</si>
  <si>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</si>
  <si>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</si>
  <si>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</si>
  <si>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</si>
  <si>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</si>
  <si>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</si>
  <si>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</si>
  <si>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</si>
  <si>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</si>
  <si>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</si>
  <si>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</si>
  <si>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</si>
  <si>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</si>
  <si>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</si>
  <si>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</si>
  <si>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</si>
  <si>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</si>
  <si>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</si>
  <si>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</si>
  <si>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</si>
  <si>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</si>
  <si>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</si>
  <si>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</si>
  <si>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</si>
  <si>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</si>
  <si>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</si>
  <si>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</si>
  <si>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</si>
  <si>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</si>
  <si>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</si>
  <si>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</si>
  <si>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</si>
  <si>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</si>
  <si>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</si>
  <si>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</si>
  <si>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</si>
  <si>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</si>
  <si>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</si>
  <si>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</si>
  <si>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</si>
  <si>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</si>
  <si>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</si>
  <si>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</si>
  <si>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</si>
  <si>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</si>
  <si>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</si>
  <si>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</si>
  <si>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</si>
  <si>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</si>
  <si>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</si>
  <si>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</si>
  <si>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</si>
  <si>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</si>
  <si>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</si>
  <si>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</si>
  <si>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</si>
  <si>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</si>
  <si>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</si>
  <si>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</si>
  <si>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</si>
  <si>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</si>
  <si>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</si>
  <si>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</si>
  <si>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</si>
  <si>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</si>
  <si>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</si>
  <si>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</si>
  <si>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</si>
  <si>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</si>
  <si>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</si>
  <si>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</si>
  <si>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</si>
  <si>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</si>
  <si>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</si>
  <si>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</si>
  <si>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</si>
  <si>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</si>
  <si>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</si>
  <si>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</si>
  <si>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</si>
  <si>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</si>
  <si>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</si>
  <si>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</si>
  <si>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</si>
  <si>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</si>
  <si>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</si>
  <si>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</si>
  <si>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</si>
  <si>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</si>
  <si>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</si>
  <si>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</si>
  <si>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</si>
  <si>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</si>
  <si>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</si>
  <si>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</si>
  <si>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</si>
  <si>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</si>
  <si>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</si>
  <si>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</si>
  <si>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</si>
  <si>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</si>
  <si>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</si>
  <si>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</si>
  <si>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</si>
  <si>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</si>
  <si>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</si>
  <si>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</si>
  <si>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</si>
  <si>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</si>
  <si>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</si>
  <si>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</si>
  <si>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</si>
  <si>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</si>
  <si>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</si>
  <si>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</si>
  <si>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</si>
  <si>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</si>
  <si>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</si>
  <si>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</si>
  <si>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</si>
  <si>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</si>
  <si>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</si>
  <si>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</si>
  <si>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</si>
  <si>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</si>
  <si>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</si>
  <si>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</si>
  <si>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</si>
  <si>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</si>
  <si>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</si>
  <si>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</si>
  <si>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</si>
  <si>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</si>
  <si>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</si>
  <si>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</si>
  <si>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</si>
  <si>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</si>
  <si>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</si>
  <si>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</si>
  <si>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</si>
  <si>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</si>
  <si>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</si>
  <si>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</si>
  <si>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</si>
  <si>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</si>
  <si>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</si>
  <si>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</si>
  <si>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</si>
  <si>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</si>
  <si>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</si>
  <si>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</si>
  <si>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</si>
  <si>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</si>
  <si>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</si>
  <si>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</si>
  <si>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</si>
  <si>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</si>
  <si>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</si>
  <si>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</si>
  <si>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</si>
  <si>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</si>
  <si>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</si>
  <si>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</si>
  <si>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</si>
  <si>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</si>
  <si>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</si>
  <si>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</si>
  <si>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</si>
  <si>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</si>
  <si>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</si>
  <si>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</si>
  <si>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</si>
  <si>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</si>
  <si>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</si>
  <si>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</si>
  <si>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</si>
  <si>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</si>
  <si>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</si>
  <si>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</si>
  <si>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</si>
  <si>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</si>
  <si>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</si>
  <si>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</si>
  <si>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</si>
  <si>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</si>
  <si>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</si>
  <si>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</si>
  <si>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</si>
  <si>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</si>
  <si>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</si>
  <si>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</si>
  <si>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</si>
  <si>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</si>
  <si>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</si>
  <si>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</si>
  <si>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</si>
  <si>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</si>
  <si>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</si>
  <si>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</si>
  <si>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</si>
  <si>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</si>
  <si>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</si>
  <si>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</si>
  <si>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</si>
  <si>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</si>
  <si>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</si>
  <si>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</si>
  <si>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</si>
  <si>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</si>
  <si>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</si>
  <si>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</si>
  <si>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</si>
  <si>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</si>
  <si>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</si>
  <si>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</si>
  <si>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</si>
  <si>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</si>
  <si>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</si>
  <si>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</si>
  <si>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</si>
  <si>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</si>
  <si>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</si>
  <si>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</si>
  <si>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</si>
  <si>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</si>
  <si>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</si>
  <si>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</si>
  <si>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</si>
  <si>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</si>
  <si>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</si>
  <si>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</si>
  <si>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</si>
  <si>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</si>
  <si>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</si>
  <si>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</si>
  <si>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</si>
  <si>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</si>
  <si>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</si>
  <si>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</si>
  <si>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</si>
  <si>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</si>
  <si>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</si>
  <si>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</si>
  <si>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</si>
  <si>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</si>
  <si>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</si>
  <si>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</si>
  <si>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</si>
  <si>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</si>
  <si>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</si>
  <si>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</si>
  <si>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</si>
  <si>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</si>
  <si>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</si>
  <si>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</si>
  <si>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</si>
  <si>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</si>
  <si>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</si>
  <si>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</si>
  <si>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</si>
  <si>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</si>
  <si>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</si>
  <si>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</si>
  <si>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</si>
  <si>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</si>
  <si>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</si>
  <si>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</si>
  <si>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</si>
  <si>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</si>
  <si>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</si>
  <si>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</si>
  <si>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</si>
  <si>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</si>
  <si>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</si>
  <si>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</si>
  <si>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</si>
  <si>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</si>
  <si>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</si>
  <si>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</si>
  <si>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</si>
  <si>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</si>
  <si>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</si>
  <si>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</si>
  <si>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</si>
  <si>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</si>
  <si>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</si>
  <si>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</si>
  <si>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</si>
  <si>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</si>
  <si>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</si>
  <si>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</si>
  <si>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</si>
  <si>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</si>
  <si>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</si>
  <si>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</si>
  <si>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</si>
  <si>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</si>
  <si>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</si>
  <si>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</si>
  <si>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</si>
  <si>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</si>
  <si>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</si>
  <si>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</si>
  <si>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</si>
  <si>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</si>
  <si>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</si>
  <si>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</si>
  <si>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</si>
  <si>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</si>
  <si>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</si>
  <si>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</si>
  <si>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</si>
  <si>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</si>
  <si>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</si>
  <si>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</si>
  <si>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</si>
  <si>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</si>
  <si>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</si>
  <si>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</si>
  <si>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</si>
  <si>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</si>
  <si>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</si>
  <si>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</si>
  <si>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</si>
  <si>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</si>
  <si>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</si>
  <si>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</si>
  <si>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</si>
  <si>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</si>
  <si>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</si>
  <si>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</si>
  <si>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</si>
  <si>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</si>
  <si>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</si>
  <si>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</si>
  <si>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</si>
  <si>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</si>
  <si>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</si>
  <si>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</si>
  <si>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</si>
  <si>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</si>
  <si>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</si>
  <si>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</si>
  <si>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</si>
  <si>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</si>
  <si>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</si>
  <si>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</si>
  <si>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</si>
  <si>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</si>
  <si>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</si>
  <si>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</si>
  <si>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</si>
  <si>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</si>
  <si>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</si>
  <si>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</si>
  <si>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</si>
  <si>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</si>
  <si>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</si>
  <si>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</si>
  <si>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</si>
  <si>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</si>
  <si>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</si>
  <si>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</si>
  <si>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</si>
  <si>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</si>
  <si>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</si>
  <si>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</si>
  <si>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</si>
  <si>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</si>
  <si>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</si>
  <si>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</si>
  <si>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</si>
  <si>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</si>
  <si>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</si>
  <si>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</si>
  <si>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</si>
  <si>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</si>
  <si>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</si>
  <si>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</si>
  <si>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</si>
  <si>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</si>
  <si>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</si>
  <si>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</si>
  <si>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</si>
  <si>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</si>
  <si>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</si>
  <si>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</si>
  <si>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</si>
  <si>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</si>
  <si>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</si>
  <si>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</si>
  <si>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</si>
  <si>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</si>
  <si>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</si>
  <si>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</si>
  <si>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</si>
  <si>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</si>
  <si>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</si>
  <si>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</si>
  <si>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</si>
  <si>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</si>
  <si>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</si>
  <si>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</si>
  <si>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</si>
  <si>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</si>
  <si>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</si>
  <si>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</si>
  <si>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</si>
  <si>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</si>
  <si>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</si>
  <si>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</si>
  <si>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</si>
  <si>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</si>
  <si>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</si>
  <si>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</si>
  <si>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</si>
  <si>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</si>
  <si>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</si>
  <si>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</si>
  <si>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</si>
  <si>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</si>
  <si>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</si>
  <si>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</si>
  <si>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</si>
  <si>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</si>
  <si>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</si>
  <si>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</si>
  <si>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</si>
  <si>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</si>
  <si>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</si>
  <si>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</si>
  <si>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</si>
  <si>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</si>
  <si>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</si>
  <si>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</si>
  <si>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</si>
  <si>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</si>
  <si>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</si>
  <si>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</si>
  <si>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</si>
  <si>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</si>
  <si>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</si>
  <si>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</si>
  <si>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</si>
  <si>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</si>
  <si>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</si>
  <si>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</si>
  <si>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</si>
  <si>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</si>
  <si>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</si>
  <si>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</si>
  <si>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</si>
  <si>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</si>
  <si>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</si>
  <si>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</si>
  <si>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</si>
  <si>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</si>
  <si>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</si>
  <si>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</si>
  <si>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</si>
  <si>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</si>
  <si>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</si>
  <si>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</si>
  <si>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</si>
  <si>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</si>
  <si>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</si>
  <si>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</si>
  <si>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</si>
  <si>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</si>
  <si>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</si>
  <si>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</si>
  <si>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</si>
  <si>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</si>
  <si>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</si>
  <si>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</si>
  <si>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</si>
  <si>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</si>
  <si>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</si>
  <si>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</si>
  <si>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</si>
  <si>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</si>
  <si>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</si>
  <si>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</si>
  <si>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</si>
  <si>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</si>
  <si>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</si>
  <si>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</si>
  <si>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</si>
  <si>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</si>
  <si>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</si>
  <si>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</si>
  <si>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</si>
  <si>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</si>
  <si>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</si>
  <si>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</si>
  <si>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</si>
  <si>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</si>
  <si>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</si>
  <si>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</si>
  <si>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</si>
  <si>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</si>
  <si>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</si>
  <si>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</si>
  <si>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</si>
  <si>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</si>
  <si>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</si>
  <si>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</si>
  <si>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</si>
  <si>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</si>
  <si>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</si>
  <si>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</si>
  <si>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</si>
  <si>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</si>
  <si>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</si>
  <si>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</si>
  <si>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</si>
  <si>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</si>
  <si>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</si>
  <si>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</si>
  <si>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</si>
  <si>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</si>
  <si>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</si>
  <si>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</si>
  <si>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</si>
  <si>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</si>
  <si>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</si>
  <si>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</si>
  <si>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</si>
  <si>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</si>
  <si>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</si>
  <si>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</si>
  <si>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</si>
  <si>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</si>
  <si>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</si>
  <si>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</si>
  <si>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</si>
  <si>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</si>
  <si>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</si>
  <si>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</si>
  <si>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</si>
  <si>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</si>
  <si>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</si>
  <si>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</si>
  <si>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</si>
  <si>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</si>
  <si>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</si>
  <si>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</si>
  <si>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</si>
  <si>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</si>
  <si>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</si>
  <si>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</si>
  <si>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</si>
  <si>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</si>
  <si>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</si>
  <si>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</si>
  <si>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</si>
  <si>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</si>
  <si>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</si>
  <si>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</si>
  <si>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</si>
  <si>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</si>
  <si>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</si>
  <si>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</si>
  <si>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</si>
  <si>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</si>
  <si>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</si>
  <si>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</si>
  <si>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</si>
  <si>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</si>
  <si>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</si>
  <si>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</si>
  <si>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</si>
  <si>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</si>
  <si>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</si>
  <si>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</si>
  <si>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</si>
  <si>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</si>
  <si>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</si>
  <si>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</si>
  <si>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</si>
  <si>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</si>
  <si>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</si>
  <si>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</si>
  <si>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</si>
  <si>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</si>
  <si>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</si>
  <si>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</si>
  <si>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</si>
  <si>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</si>
  <si>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</si>
  <si>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</si>
  <si>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</si>
  <si>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</si>
  <si>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</si>
  <si>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</si>
  <si>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</si>
  <si>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</si>
  <si>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</si>
  <si>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</si>
  <si>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</si>
  <si>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</si>
  <si>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</si>
  <si>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</si>
  <si>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</si>
  <si>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</si>
  <si>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</si>
  <si>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</si>
  <si>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</si>
  <si>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</si>
  <si>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</si>
  <si>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</si>
  <si>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</si>
  <si>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</si>
  <si>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</si>
  <si>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</si>
  <si>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</si>
  <si>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</si>
  <si>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</si>
  <si>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</si>
  <si>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</si>
  <si>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</si>
  <si>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</si>
  <si>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</si>
  <si>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</si>
  <si>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</si>
  <si>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</si>
  <si>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</si>
  <si>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</si>
  <si>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</si>
  <si>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</si>
  <si>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</si>
  <si>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</si>
  <si>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</si>
  <si>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</si>
  <si>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</si>
  <si>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</si>
  <si>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</si>
  <si>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</si>
  <si>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</si>
  <si>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</si>
  <si>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</si>
  <si>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</si>
  <si>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</si>
  <si>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</si>
  <si>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</si>
  <si>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</si>
  <si>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</si>
  <si>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</si>
  <si>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</si>
  <si>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</si>
  <si>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</si>
  <si>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</si>
  <si>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</si>
  <si>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</si>
  <si>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</si>
  <si>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</si>
  <si>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</si>
  <si>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</si>
  <si>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</si>
  <si>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</si>
  <si>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</si>
  <si>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</si>
  <si>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</si>
  <si>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</si>
  <si>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</si>
  <si>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</si>
  <si>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</si>
  <si>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</si>
  <si>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</si>
  <si>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</si>
  <si>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</si>
  <si>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</si>
  <si>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</si>
  <si>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</si>
  <si>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</si>
  <si>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</si>
  <si>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</si>
  <si>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</si>
  <si>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</si>
  <si>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</si>
  <si>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</si>
  <si>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</si>
  <si>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</si>
  <si>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</si>
  <si>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</si>
  <si>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</si>
  <si>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</si>
  <si>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</si>
  <si>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</si>
  <si>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</si>
  <si>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</si>
  <si>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</si>
  <si>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</si>
  <si>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</si>
  <si>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</si>
  <si>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</si>
  <si>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</si>
  <si>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</si>
  <si>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</si>
  <si>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</si>
  <si>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</si>
  <si>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</si>
  <si>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</si>
  <si>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</si>
  <si>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</si>
  <si>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</si>
  <si>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</si>
  <si>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</si>
  <si>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</si>
  <si>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</si>
  <si>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</si>
  <si>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</si>
  <si>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</si>
  <si>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</si>
  <si>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</si>
  <si>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</si>
  <si>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</si>
  <si>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</si>
  <si>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</si>
  <si>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</si>
  <si>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</si>
  <si>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</si>
  <si>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</si>
  <si>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</si>
  <si>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</si>
  <si>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</si>
  <si>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</si>
  <si>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</si>
  <si>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</si>
  <si>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</si>
  <si>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</si>
  <si>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</si>
  <si>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</si>
  <si>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</si>
  <si>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</si>
  <si>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</si>
  <si>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</si>
  <si>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</si>
  <si>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</si>
  <si>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</si>
  <si>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</si>
  <si>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</si>
  <si>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</si>
  <si>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</si>
  <si>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</si>
  <si>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</si>
  <si>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</si>
  <si>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</si>
  <si>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</si>
  <si>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</si>
  <si>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</si>
  <si>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</si>
  <si>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</si>
  <si>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</si>
  <si>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</si>
  <si>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</si>
  <si>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</si>
  <si>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</si>
  <si>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</si>
  <si>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</si>
  <si>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</si>
  <si>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</si>
  <si>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</si>
  <si>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</si>
  <si>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</si>
  <si>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</si>
  <si>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</si>
  <si>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</si>
  <si>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</si>
  <si>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</si>
  <si>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</si>
  <si>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</si>
  <si>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</si>
  <si>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</si>
  <si>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</si>
  <si>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</si>
  <si>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</si>
  <si>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</si>
  <si>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</si>
  <si>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</si>
  <si>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</si>
  <si>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</si>
  <si>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</si>
  <si>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</si>
  <si>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</si>
  <si>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</si>
  <si>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</si>
  <si>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</si>
  <si>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</si>
  <si>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</si>
  <si>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</si>
  <si>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</si>
  <si>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</si>
  <si>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</si>
  <si>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</si>
  <si>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</si>
  <si>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</si>
  <si>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</si>
  <si>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</si>
  <si>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</si>
  <si>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</si>
  <si>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</si>
  <si>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</si>
  <si>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</si>
  <si>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</si>
  <si>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</si>
  <si>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</si>
  <si>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</si>
  <si>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</si>
  <si>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</si>
  <si>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</si>
  <si>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</si>
  <si>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</si>
  <si>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</si>
  <si>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</si>
  <si>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</si>
  <si>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</si>
  <si>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</si>
  <si>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</si>
  <si>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</si>
  <si>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</si>
  <si>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</si>
  <si>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</si>
  <si>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</si>
  <si>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</si>
  <si>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</si>
  <si>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</si>
  <si>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</si>
  <si>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</si>
  <si>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</si>
  <si>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</si>
  <si>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</si>
  <si>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</si>
  <si>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</si>
  <si>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</si>
  <si>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</si>
  <si>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</si>
  <si>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</si>
  <si>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</si>
  <si>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</si>
  <si>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</si>
  <si>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</si>
  <si>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</si>
  <si>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</si>
  <si>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</si>
  <si>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</si>
  <si>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</si>
  <si>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</si>
  <si>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</si>
  <si>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</si>
  <si>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</si>
  <si>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</si>
  <si>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</si>
  <si>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</si>
  <si>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</si>
  <si>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</si>
  <si>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</si>
  <si>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</si>
  <si>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</si>
  <si>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</si>
  <si>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</si>
  <si>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</si>
  <si>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</si>
  <si>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</si>
  <si>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</si>
  <si>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</si>
  <si>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</si>
  <si>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</si>
  <si>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</si>
  <si>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</si>
  <si>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</si>
  <si>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</si>
  <si>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</si>
  <si>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</si>
  <si>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</si>
  <si>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</si>
  <si>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</si>
  <si>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</si>
  <si>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</si>
  <si>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</si>
  <si>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</si>
  <si>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</si>
  <si>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</si>
  <si>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</si>
  <si>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</si>
  <si>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</si>
  <si>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</si>
  <si>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</si>
  <si>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</si>
  <si>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</si>
  <si>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</si>
  <si>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</si>
  <si>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</si>
  <si>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</si>
  <si>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</si>
  <si>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</si>
  <si>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</si>
  <si>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</si>
  <si>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</si>
  <si>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</si>
  <si>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</si>
  <si>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</si>
  <si>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</si>
  <si>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</si>
  <si>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</si>
  <si>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</si>
  <si>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</si>
  <si>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</si>
  <si>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</si>
  <si>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</si>
  <si>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</si>
  <si>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</si>
  <si>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</si>
  <si>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</si>
  <si>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</si>
  <si>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</si>
  <si>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</si>
  <si>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</si>
  <si>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</si>
  <si>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</si>
  <si>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</si>
  <si>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</si>
  <si>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</si>
  <si>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</si>
  <si>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</si>
  <si>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</si>
  <si>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</si>
  <si>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</si>
  <si>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</si>
  <si>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</si>
  <si>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</si>
  <si>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</si>
  <si>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</si>
  <si>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</si>
  <si>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</si>
  <si>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</si>
  <si>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</si>
  <si>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</si>
  <si>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</si>
  <si>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</si>
  <si>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</si>
  <si>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</si>
  <si>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</si>
  <si>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</si>
  <si>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</si>
  <si>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</si>
  <si>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</si>
  <si>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</si>
  <si>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</si>
  <si>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</si>
  <si>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</si>
  <si>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</si>
  <si>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</si>
  <si>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</si>
  <si>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</si>
  <si>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</si>
  <si>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</si>
  <si>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</si>
  <si>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</si>
  <si>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</si>
  <si>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</si>
  <si>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</si>
  <si>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</si>
  <si>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</si>
  <si>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</si>
  <si>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</si>
  <si>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</si>
  <si>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</si>
  <si>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</si>
  <si>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</si>
  <si>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</si>
  <si>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</si>
  <si>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</si>
  <si>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</si>
  <si>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</si>
  <si>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</si>
  <si>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</si>
  <si>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</si>
  <si>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</si>
  <si>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</si>
  <si>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</si>
  <si>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</si>
  <si>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</si>
  <si>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</si>
  <si>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</si>
  <si>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</si>
  <si>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</si>
  <si>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</si>
  <si>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</si>
  <si>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</si>
  <si>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</si>
  <si>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</si>
  <si>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</si>
  <si>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</si>
  <si>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</si>
  <si>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</si>
  <si>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</si>
  <si>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</si>
  <si>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</si>
  <si>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</si>
  <si>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</si>
  <si>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</si>
  <si>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</si>
  <si>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</si>
  <si>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</si>
  <si>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</si>
  <si>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</si>
  <si>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</si>
  <si>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</si>
  <si>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</si>
  <si>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</si>
  <si>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</si>
  <si>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</si>
  <si>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</si>
  <si>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</si>
  <si>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</si>
  <si>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</si>
  <si>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</si>
  <si>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</si>
  <si>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</si>
  <si>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</si>
  <si>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</si>
  <si>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</si>
  <si>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</si>
  <si>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</si>
  <si>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</si>
  <si>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</si>
  <si>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</si>
  <si>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</si>
  <si>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</si>
  <si>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</si>
  <si>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</si>
  <si>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</si>
  <si>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</si>
  <si>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</si>
  <si>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</si>
  <si>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</si>
  <si>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</si>
  <si>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</si>
  <si>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</si>
  <si>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</si>
  <si>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</si>
  <si>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</si>
  <si>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</si>
  <si>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</si>
  <si>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</si>
  <si>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</si>
  <si>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</si>
  <si>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</si>
  <si>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</si>
  <si>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</si>
  <si>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</si>
  <si>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</si>
  <si>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</si>
  <si>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</si>
  <si>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</si>
  <si>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</si>
  <si>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</si>
  <si>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</si>
  <si>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</si>
  <si>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</si>
  <si>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</si>
  <si>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</si>
  <si>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</si>
  <si>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</si>
  <si>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</si>
  <si>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</si>
  <si>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</si>
  <si>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</si>
  <si>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</si>
  <si>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</si>
  <si>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</si>
  <si>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</si>
  <si>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</si>
  <si>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</si>
  <si>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</si>
  <si>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</si>
  <si>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</si>
  <si>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</si>
  <si>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</si>
  <si>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</si>
  <si>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</si>
  <si>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</si>
  <si>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</si>
  <si>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</si>
  <si>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</si>
  <si>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</si>
  <si>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</si>
  <si>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</si>
  <si>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</si>
  <si>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</si>
  <si>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</si>
  <si>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</si>
  <si>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</si>
  <si>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</si>
  <si>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</si>
  <si>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</si>
  <si>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</si>
  <si>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</si>
  <si>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</si>
  <si>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</si>
  <si>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</si>
  <si>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</si>
  <si>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</si>
  <si>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</si>
  <si>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</si>
  <si>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</si>
  <si>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</si>
  <si>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</si>
  <si>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</si>
  <si>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</si>
  <si>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</si>
  <si>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</si>
  <si>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</si>
  <si>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</si>
  <si>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</si>
  <si>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</si>
  <si>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</si>
  <si>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</si>
  <si>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</si>
  <si>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</si>
  <si>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</si>
  <si>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</si>
  <si>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</si>
  <si>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</si>
  <si>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</si>
  <si>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</si>
  <si>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</si>
  <si>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</si>
  <si>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</si>
  <si>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</si>
  <si>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</si>
  <si>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</si>
  <si>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</si>
  <si>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</si>
  <si>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</si>
  <si>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</si>
  <si>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</si>
  <si>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</si>
  <si>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</si>
  <si>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</si>
  <si>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</si>
  <si>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</si>
  <si>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</si>
  <si>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</si>
  <si>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</si>
  <si>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</si>
  <si>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</si>
  <si>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</si>
  <si>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</si>
  <si>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</si>
  <si>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</si>
  <si>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</si>
  <si>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</si>
  <si>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</si>
  <si>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</si>
  <si>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</si>
  <si>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</si>
  <si>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</si>
  <si>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</si>
  <si>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</si>
  <si>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</si>
  <si>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</si>
  <si>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</si>
  <si>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</si>
  <si>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</si>
  <si>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</si>
  <si>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</si>
  <si>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</si>
  <si>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</si>
  <si>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</si>
  <si>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</si>
  <si>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</si>
  <si>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</si>
  <si>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</si>
  <si>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</si>
  <si>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</si>
  <si>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</si>
  <si>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</si>
  <si>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</si>
  <si>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</si>
  <si>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</si>
  <si>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</si>
  <si>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</si>
  <si>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</si>
  <si>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</si>
  <si>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</si>
  <si>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</si>
  <si>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</si>
  <si>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</si>
  <si>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</si>
  <si>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</si>
  <si>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</si>
  <si>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</si>
  <si>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</si>
  <si>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</si>
  <si>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</si>
  <si>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</si>
  <si>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</si>
  <si>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</si>
  <si>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</si>
  <si>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</si>
  <si>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</si>
  <si>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</si>
  <si>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</si>
  <si>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</si>
  <si>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</si>
  <si>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</si>
  <si>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</si>
  <si>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</si>
  <si>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</si>
  <si>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</si>
  <si>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</si>
  <si>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</si>
  <si>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</si>
  <si>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</si>
  <si>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</si>
  <si>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</si>
  <si>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</si>
  <si>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</si>
  <si>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</si>
  <si>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</si>
  <si>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</si>
  <si>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</si>
  <si>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</si>
  <si>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</si>
  <si>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</si>
  <si>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</si>
  <si>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</si>
  <si>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</si>
  <si>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</si>
  <si>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</si>
  <si>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</si>
  <si>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</si>
  <si>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</si>
  <si>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</si>
  <si>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</si>
  <si>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</si>
  <si>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</si>
  <si>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</si>
  <si>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</si>
  <si>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</si>
  <si>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</si>
  <si>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</si>
  <si>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</si>
  <si>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</si>
  <si>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</si>
  <si>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</si>
  <si>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</si>
  <si>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</si>
  <si>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</si>
  <si>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</si>
  <si>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</si>
  <si>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</si>
  <si>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</si>
  <si>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</si>
  <si>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</si>
  <si>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</si>
  <si>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</si>
  <si>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</si>
  <si>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</si>
  <si>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</si>
  <si>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</si>
  <si>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</si>
  <si>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</si>
  <si>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</si>
  <si>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</si>
  <si>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</si>
  <si>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</si>
  <si>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</si>
  <si>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</si>
  <si>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</si>
  <si>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</si>
  <si>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</si>
  <si>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</si>
  <si>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</si>
  <si>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</si>
  <si>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</si>
  <si>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</si>
  <si>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</si>
  <si>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</si>
  <si>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</si>
  <si>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</si>
  <si>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</si>
  <si>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</si>
  <si>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</si>
  <si>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</si>
  <si>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</si>
  <si>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</si>
  <si>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</si>
  <si>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</si>
  <si>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</si>
  <si>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</si>
  <si>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</si>
  <si>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</si>
  <si>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</si>
  <si>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</si>
  <si>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</si>
  <si>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</si>
  <si>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</si>
  <si>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</si>
  <si>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</si>
  <si>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</si>
  <si>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</si>
  <si>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</si>
  <si>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</si>
  <si>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</si>
  <si>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</si>
  <si>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</si>
  <si>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</si>
  <si>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</si>
  <si>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</si>
  <si>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</si>
  <si>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</si>
  <si>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</si>
  <si>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</si>
  <si>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</si>
  <si>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</si>
  <si>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</si>
  <si>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</si>
  <si>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</si>
  <si>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</si>
  <si>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</si>
  <si>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</si>
  <si>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</si>
  <si>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</si>
  <si>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</si>
  <si>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</si>
  <si>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</si>
  <si>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</si>
  <si>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</si>
  <si>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</si>
  <si>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</si>
  <si>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</si>
  <si>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</si>
  <si>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</si>
  <si>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</si>
  <si>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</si>
  <si>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</si>
  <si>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</si>
  <si>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</si>
  <si>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</si>
  <si>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</si>
  <si>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</si>
  <si>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</si>
  <si>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</si>
  <si>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</si>
  <si>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</si>
  <si>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</si>
  <si>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</si>
  <si>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</si>
  <si>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</si>
  <si>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</si>
  <si>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</si>
  <si>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</si>
  <si>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</si>
  <si>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</si>
  <si>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</si>
  <si>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</si>
  <si>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</si>
  <si>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</si>
  <si>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</si>
  <si>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</si>
  <si>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</si>
  <si>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</si>
  <si>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</si>
  <si>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</si>
  <si>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</si>
  <si>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</si>
  <si>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</si>
  <si>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</si>
  <si>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</si>
  <si>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</si>
  <si>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</si>
  <si>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</si>
  <si>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</si>
  <si>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</si>
  <si>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</si>
  <si>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</si>
  <si>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</si>
  <si>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</si>
  <si>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</si>
  <si>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</si>
  <si>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</si>
  <si>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</si>
  <si>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</si>
  <si>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</si>
  <si>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</si>
  <si>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</si>
  <si>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</si>
  <si>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</si>
  <si>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</si>
  <si>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</si>
  <si>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</si>
  <si>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</si>
  <si>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</si>
  <si>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</si>
  <si>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</si>
  <si>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</si>
  <si>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</si>
  <si>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</si>
  <si>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</si>
  <si>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</si>
  <si>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</si>
  <si>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</si>
  <si>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</si>
  <si>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</si>
  <si>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</si>
  <si>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</si>
  <si>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</si>
  <si>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</si>
  <si>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</si>
  <si>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</si>
  <si>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</si>
  <si>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</si>
  <si>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</si>
  <si>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</si>
  <si>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</si>
  <si>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</si>
  <si>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</si>
  <si>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</si>
  <si>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</si>
  <si>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</si>
  <si>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</si>
  <si>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</si>
  <si>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</si>
  <si>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</si>
  <si>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</si>
  <si>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</si>
  <si>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</si>
  <si>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</si>
  <si>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</si>
  <si>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</si>
  <si>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</si>
  <si>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</si>
  <si>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</si>
  <si>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</si>
  <si>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</si>
  <si>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</si>
  <si>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</si>
  <si>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</si>
  <si>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</si>
  <si>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</si>
  <si>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</si>
  <si>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</si>
  <si>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</si>
  <si>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</si>
  <si>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</si>
  <si>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</si>
  <si>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</si>
  <si>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</si>
  <si>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</si>
  <si>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</si>
  <si>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</si>
  <si>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</si>
  <si>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</si>
  <si>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</si>
  <si>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</si>
  <si>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</si>
  <si>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</si>
  <si>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</si>
  <si>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</si>
  <si>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</si>
  <si>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</si>
  <si>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</si>
  <si>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</si>
  <si>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</si>
  <si>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</si>
  <si>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</si>
  <si>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</si>
  <si>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</si>
  <si>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</si>
  <si>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</si>
  <si>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</si>
  <si>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</si>
  <si>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</si>
  <si>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</si>
  <si>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</si>
  <si>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</si>
  <si>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</si>
  <si>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</si>
  <si>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</si>
  <si>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</si>
  <si>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</si>
  <si>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</si>
  <si>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</si>
  <si>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</si>
  <si>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</si>
  <si>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</si>
  <si>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</si>
  <si>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</si>
  <si>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</si>
  <si>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</si>
  <si>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</si>
  <si>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</si>
  <si>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</si>
  <si>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</si>
  <si>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</si>
  <si>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</si>
  <si>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</si>
  <si>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</si>
  <si>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</si>
  <si>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</si>
  <si>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</si>
  <si>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</si>
  <si>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</si>
  <si>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</si>
  <si>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</si>
  <si>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</si>
  <si>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</si>
  <si>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</si>
  <si>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</si>
  <si>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</si>
  <si>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</si>
  <si>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</si>
  <si>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</si>
  <si>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</si>
  <si>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</si>
  <si>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</si>
  <si>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</si>
  <si>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</si>
  <si>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</si>
  <si>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</si>
  <si>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</si>
  <si>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</si>
  <si>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</si>
  <si>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</si>
  <si>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</si>
  <si>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</si>
  <si>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</si>
  <si>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</si>
  <si>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</si>
  <si>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</si>
  <si>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</si>
  <si>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</si>
  <si>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</si>
  <si>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</si>
  <si>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</si>
  <si>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</si>
  <si>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</si>
  <si>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</si>
  <si>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</si>
  <si>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</si>
  <si>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</si>
  <si>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</si>
  <si>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</si>
  <si>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</si>
  <si>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</si>
  <si>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</si>
  <si>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</si>
  <si>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</si>
  <si>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</si>
  <si>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</si>
  <si>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</si>
  <si>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</si>
  <si>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</si>
  <si>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</si>
  <si>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</si>
  <si>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</si>
  <si>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</si>
  <si>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</si>
  <si>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</si>
  <si>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</si>
  <si>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</si>
  <si>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</si>
  <si>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</si>
  <si>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</si>
  <si>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</si>
  <si>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</si>
  <si>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</si>
  <si>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</si>
  <si>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</si>
  <si>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</si>
  <si>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</si>
  <si>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</si>
  <si>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</si>
  <si>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</si>
  <si>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</si>
  <si>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</si>
  <si>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</si>
  <si>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</si>
  <si>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</si>
  <si>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</si>
  <si>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</si>
  <si>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</si>
  <si>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</si>
  <si>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</si>
  <si>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</si>
  <si>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</si>
  <si>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</si>
  <si>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</si>
  <si>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</si>
  <si>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</si>
  <si>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</si>
  <si>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</si>
  <si>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</si>
  <si>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</si>
  <si>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</si>
  <si>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</si>
  <si>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</si>
  <si>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</si>
  <si>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</si>
  <si>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</si>
  <si>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</si>
  <si>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</si>
  <si>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</si>
  <si>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</si>
  <si>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</si>
  <si>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</si>
  <si>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</si>
  <si>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</si>
  <si>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</si>
  <si>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</si>
  <si>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</si>
  <si>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</si>
  <si>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</si>
  <si>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</si>
  <si>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</si>
  <si>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</si>
  <si>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</si>
  <si>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</si>
  <si>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</si>
  <si>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</si>
  <si>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</si>
  <si>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</si>
  <si>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</si>
  <si>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</si>
  <si>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</si>
  <si>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</si>
  <si>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</si>
  <si>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</si>
  <si>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</si>
  <si>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</si>
  <si>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</si>
  <si>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</si>
  <si>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</si>
  <si>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</si>
  <si>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</si>
  <si>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</si>
  <si>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</si>
  <si>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</si>
  <si>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</si>
  <si>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</si>
  <si>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</si>
  <si>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</si>
  <si>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</si>
  <si>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</si>
  <si>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</si>
  <si>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</si>
  <si>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</si>
  <si>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</si>
  <si>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</si>
  <si>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</si>
  <si>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</si>
  <si>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</si>
  <si>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</si>
  <si>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</si>
  <si>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</si>
  <si>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</si>
  <si>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</si>
  <si>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</si>
  <si>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</si>
  <si>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</si>
  <si>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</si>
  <si>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</si>
  <si>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</si>
  <si>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</si>
  <si>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</si>
  <si>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</si>
  <si>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</si>
  <si>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</si>
  <si>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</si>
  <si>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</si>
  <si>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</si>
  <si>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</si>
  <si>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</si>
  <si>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</si>
  <si>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</si>
  <si>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</si>
  <si>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</si>
  <si>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</si>
  <si>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</si>
  <si>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</si>
  <si>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</si>
  <si>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</si>
  <si>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</si>
  <si>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</si>
  <si>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</si>
  <si>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</si>
  <si>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</si>
  <si>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</si>
  <si>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</si>
  <si>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</si>
  <si>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</si>
  <si>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</si>
  <si>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</si>
  <si>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</si>
  <si>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</si>
  <si>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</si>
  <si>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</si>
  <si>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</si>
  <si>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</si>
  <si>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</si>
  <si>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</si>
  <si>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</si>
  <si>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</si>
  <si>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</si>
  <si>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</si>
  <si>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</si>
  <si>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</si>
  <si>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</si>
  <si>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</si>
  <si>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</si>
  <si>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</si>
  <si>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</si>
  <si>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</si>
  <si>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</si>
  <si>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</si>
  <si>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</si>
  <si>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</si>
  <si>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</si>
  <si>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</si>
  <si>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</si>
  <si>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</si>
  <si>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</si>
  <si>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</si>
  <si>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</si>
  <si>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</si>
  <si>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</si>
  <si>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</si>
  <si>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</si>
  <si>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</si>
  <si>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</si>
  <si>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</si>
  <si>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</si>
  <si>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</si>
  <si>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</si>
  <si>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</si>
  <si>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</si>
  <si>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</si>
  <si>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</si>
  <si>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</si>
  <si>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</si>
  <si>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</si>
  <si>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</si>
  <si>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</si>
  <si>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</si>
  <si>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</si>
  <si>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</si>
  <si>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</si>
  <si>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</si>
  <si>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</si>
  <si>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</si>
  <si>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</si>
  <si>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</si>
  <si>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</si>
  <si>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</si>
  <si>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</si>
  <si>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</si>
  <si>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</si>
  <si>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</si>
  <si>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</si>
  <si>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</si>
  <si>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</si>
  <si>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</si>
  <si>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</si>
  <si>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</si>
  <si>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</si>
  <si>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</si>
  <si>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</si>
  <si>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</si>
  <si>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</si>
  <si>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</si>
  <si>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</si>
  <si>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</si>
  <si>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</si>
  <si>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</si>
  <si>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</si>
  <si>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</si>
  <si>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</si>
  <si>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</si>
  <si>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</si>
  <si>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</si>
  <si>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</si>
  <si>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</si>
  <si>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</si>
  <si>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</si>
  <si>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</si>
  <si>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</si>
  <si>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</si>
  <si>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</si>
  <si>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</si>
  <si>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</si>
  <si>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</si>
  <si>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</si>
  <si>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</si>
  <si>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</si>
  <si>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</si>
  <si>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</si>
  <si>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</si>
  <si>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</si>
  <si>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</si>
  <si>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</si>
  <si>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</si>
  <si>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</si>
  <si>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</si>
  <si>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</si>
  <si>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</si>
  <si>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</si>
  <si>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</si>
  <si>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</si>
  <si>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</si>
  <si>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</si>
  <si>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</si>
  <si>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</si>
  <si>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</si>
  <si>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</si>
  <si>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</si>
  <si>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</si>
  <si>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</si>
  <si>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</si>
  <si>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</si>
  <si>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</si>
  <si>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</si>
  <si>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</si>
  <si>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</si>
  <si>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</si>
  <si>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</si>
  <si>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</si>
  <si>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</si>
  <si>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</si>
  <si>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</si>
  <si>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</si>
  <si>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</si>
  <si>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</si>
  <si>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</si>
  <si>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</si>
  <si>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</si>
  <si>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</si>
  <si>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</si>
  <si>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</si>
  <si>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</si>
  <si>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</si>
  <si>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</si>
  <si>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</si>
  <si>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</si>
  <si>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</si>
  <si>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</si>
  <si>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</si>
  <si>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</si>
  <si>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</si>
  <si>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</si>
  <si>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</si>
  <si>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</si>
  <si>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</si>
  <si>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</si>
  <si>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</si>
  <si>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</si>
  <si>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</si>
  <si>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</si>
  <si>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</si>
  <si>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</si>
  <si>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</si>
  <si>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</si>
  <si>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</si>
  <si>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</si>
  <si>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</si>
  <si>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</si>
  <si>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</si>
  <si>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</si>
  <si>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</si>
  <si>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</si>
  <si>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</si>
  <si>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</si>
  <si>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</si>
  <si>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</si>
  <si>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</si>
  <si>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</si>
  <si>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</si>
  <si>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</si>
  <si>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</si>
  <si>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</si>
  <si>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</si>
  <si>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</si>
  <si>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</si>
  <si>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</si>
  <si>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</si>
  <si>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</si>
  <si>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</si>
  <si>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</si>
  <si>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</si>
  <si>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</si>
  <si>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</si>
  <si>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</si>
  <si>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</si>
  <si>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</si>
  <si>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</si>
  <si>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</si>
  <si>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</si>
  <si>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</si>
  <si>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</si>
  <si>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</si>
  <si>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</si>
  <si>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</si>
  <si>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</si>
  <si>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</si>
  <si>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</si>
  <si>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</si>
  <si>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</si>
  <si>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</si>
  <si>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</si>
  <si>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</si>
  <si>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</si>
  <si>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</si>
  <si>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</si>
  <si>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</si>
  <si>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</si>
  <si>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</si>
  <si>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</si>
  <si>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</si>
  <si>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</si>
  <si>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</si>
  <si>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</si>
  <si>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</si>
  <si>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</si>
  <si>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</si>
  <si>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</si>
  <si>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</si>
  <si>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</si>
  <si>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</si>
  <si>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</si>
  <si>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</si>
  <si>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</si>
  <si>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</si>
  <si>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</si>
  <si>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</si>
  <si>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</si>
  <si>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</si>
  <si>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</si>
  <si>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</si>
  <si>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</si>
  <si>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</si>
  <si>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</si>
  <si>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</si>
  <si>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</si>
  <si>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</si>
  <si>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</si>
  <si>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</si>
  <si>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</si>
  <si>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</si>
  <si>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</si>
  <si>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</si>
  <si>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</si>
  <si>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</si>
  <si>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</si>
  <si>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</si>
  <si>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</si>
  <si>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</si>
  <si>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</si>
  <si>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</si>
  <si>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</si>
  <si>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</si>
  <si>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</si>
  <si>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</si>
  <si>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</si>
  <si>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</si>
  <si>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</si>
  <si>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</si>
  <si>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</si>
  <si>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</si>
  <si>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</si>
  <si>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</si>
  <si>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</si>
  <si>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</si>
  <si>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</si>
  <si>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</si>
  <si>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</si>
  <si>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</si>
  <si>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</si>
  <si>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</si>
  <si>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</si>
  <si>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</si>
  <si>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</si>
  <si>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</si>
  <si>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</si>
  <si>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</si>
  <si>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</si>
  <si>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</si>
  <si>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</si>
  <si>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</si>
  <si>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</si>
  <si>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</si>
  <si>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</si>
  <si>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</si>
  <si>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</si>
  <si>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</si>
  <si>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</si>
  <si>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</si>
  <si>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</si>
  <si>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</si>
  <si>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</si>
  <si>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</si>
  <si>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</si>
  <si>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</si>
  <si>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</si>
  <si>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</si>
  <si>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</si>
  <si>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</si>
  <si>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</si>
  <si>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</si>
  <si>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</si>
  <si>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</si>
  <si>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</si>
  <si>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</si>
  <si>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</si>
  <si>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</si>
  <si>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</si>
  <si>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</si>
  <si>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</si>
  <si>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</si>
  <si>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</si>
  <si>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</si>
  <si>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</si>
  <si>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</si>
  <si>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</si>
  <si>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</si>
  <si>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</si>
  <si>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</si>
  <si>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</si>
  <si>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</si>
  <si>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</si>
  <si>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</si>
  <si>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</si>
  <si>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</si>
  <si>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</si>
  <si>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</si>
  <si>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</si>
  <si>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</si>
  <si>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</si>
  <si>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</si>
  <si>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</si>
  <si>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</si>
  <si>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</si>
  <si>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</si>
  <si>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</si>
  <si>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</si>
  <si>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</si>
  <si>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</si>
  <si>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</si>
  <si>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</si>
  <si>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</si>
  <si>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</si>
  <si>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</si>
  <si>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</si>
  <si>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</si>
  <si>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</si>
  <si>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</si>
  <si>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</si>
  <si>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</si>
  <si>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</si>
  <si>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</si>
  <si>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</si>
  <si>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</si>
  <si>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</si>
  <si>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</si>
  <si>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</si>
  <si>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</si>
  <si>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</si>
  <si>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</si>
  <si>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</si>
  <si>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</si>
  <si>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</si>
  <si>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</si>
  <si>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</si>
  <si>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</si>
  <si>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</si>
  <si>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</si>
  <si>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</si>
  <si>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</si>
  <si>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</si>
  <si>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</si>
  <si>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</si>
  <si>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</si>
  <si>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</si>
  <si>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</si>
  <si>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</si>
  <si>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</si>
  <si>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</si>
  <si>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</si>
  <si>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</si>
  <si>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</si>
  <si>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</si>
  <si>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</si>
  <si>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</si>
  <si>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</si>
  <si>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</si>
  <si>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</si>
  <si>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</si>
  <si>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</si>
  <si>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</si>
  <si>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</si>
  <si>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</si>
  <si>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</si>
  <si>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</si>
  <si>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</si>
  <si>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</si>
  <si>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</si>
  <si>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</si>
  <si>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</si>
  <si>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</si>
  <si>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</si>
  <si>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</si>
  <si>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</si>
  <si>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</si>
  <si>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</si>
  <si>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</si>
  <si>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</si>
  <si>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</si>
  <si>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</si>
  <si>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</si>
  <si>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</si>
  <si>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</si>
  <si>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</si>
  <si>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</si>
  <si>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</si>
  <si>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</si>
  <si>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</si>
  <si>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</si>
  <si>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</si>
  <si>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</si>
  <si>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</si>
  <si>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</si>
  <si>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</si>
  <si>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</si>
  <si>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</si>
  <si>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</si>
  <si>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</si>
  <si>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</si>
  <si>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</si>
  <si>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</si>
  <si>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</si>
  <si>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</si>
  <si>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</si>
  <si>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</si>
  <si>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</si>
  <si>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</si>
  <si>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</si>
  <si>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</si>
  <si>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</si>
  <si>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</si>
  <si>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</si>
  <si>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</si>
  <si>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</si>
  <si>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</si>
  <si>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</si>
  <si>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</si>
  <si>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</si>
  <si>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</si>
  <si>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</si>
  <si>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</si>
  <si>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</si>
  <si>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</si>
  <si>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</si>
  <si>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</si>
  <si>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</si>
  <si>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</si>
  <si>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</si>
  <si>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</si>
  <si>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</si>
  <si>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</si>
  <si>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</si>
  <si>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</si>
  <si>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</si>
  <si>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</si>
  <si>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</si>
  <si>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</si>
  <si>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</si>
  <si>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</si>
  <si>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</si>
  <si>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</si>
  <si>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</si>
  <si>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</si>
  <si>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</si>
  <si>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</si>
  <si>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</si>
  <si>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</si>
  <si>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</si>
  <si>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</si>
  <si>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</si>
  <si>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</si>
  <si>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</si>
  <si>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</si>
  <si>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</si>
  <si>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</si>
  <si>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</si>
  <si>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</si>
  <si>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</si>
  <si>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</si>
  <si>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</si>
  <si>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</si>
  <si>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</si>
  <si>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</si>
  <si>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</si>
  <si>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</si>
  <si>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</si>
  <si>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</si>
  <si>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</si>
  <si>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</si>
  <si>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</si>
  <si>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</si>
  <si>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</si>
  <si>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</si>
  <si>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</si>
  <si>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</si>
  <si>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</si>
  <si>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</si>
  <si>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</si>
  <si>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</si>
  <si>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</si>
  <si>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</si>
  <si>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</si>
  <si>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</si>
  <si>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</si>
  <si>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</si>
  <si>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</si>
  <si>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</si>
  <si>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</si>
  <si>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</si>
  <si>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</si>
  <si>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</si>
  <si>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</si>
  <si>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</si>
  <si>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</si>
  <si>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</si>
  <si>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</si>
  <si>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</si>
  <si>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</si>
  <si>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</si>
  <si>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</si>
  <si>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</si>
  <si>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</si>
  <si>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</si>
  <si>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</si>
  <si>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</si>
  <si>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</si>
  <si>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</si>
  <si>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</si>
  <si>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</si>
  <si>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</si>
  <si>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</si>
  <si>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</si>
  <si>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</si>
  <si>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</si>
  <si>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</si>
  <si>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</si>
  <si>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</si>
  <si>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</si>
  <si>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</si>
  <si>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</si>
  <si>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</si>
  <si>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</si>
  <si>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</si>
  <si>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</si>
  <si>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</si>
  <si>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</si>
  <si>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</si>
  <si>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</si>
  <si>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</si>
  <si>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</si>
  <si>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</si>
  <si>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</si>
  <si>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</si>
  <si>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</si>
  <si>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</si>
  <si>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</si>
  <si>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</si>
  <si>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</si>
  <si>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</si>
  <si>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</si>
  <si>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</si>
  <si>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</si>
  <si>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</si>
  <si>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</si>
  <si>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</si>
  <si>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</si>
  <si>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</si>
  <si>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</si>
  <si>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</si>
  <si>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</si>
  <si>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</si>
  <si>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</si>
  <si>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</si>
  <si>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</si>
  <si>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</si>
  <si>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</si>
  <si>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</si>
  <si>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</si>
  <si>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</si>
  <si>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</si>
  <si>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</si>
  <si>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</si>
  <si>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</si>
  <si>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</si>
  <si>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</si>
  <si>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</si>
  <si>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</si>
  <si>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</si>
  <si>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</si>
  <si>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</si>
  <si>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</si>
  <si>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</si>
  <si>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</si>
  <si>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</si>
  <si>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</si>
  <si>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</si>
  <si>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</si>
  <si>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</si>
  <si>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</si>
  <si>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</si>
  <si>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</si>
  <si>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</si>
  <si>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</si>
  <si>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</si>
  <si>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</si>
  <si>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</si>
  <si>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</si>
  <si>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</si>
  <si>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</si>
  <si>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</si>
  <si>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</si>
  <si>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</si>
  <si>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</si>
  <si>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</si>
  <si>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</si>
  <si>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</si>
  <si>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</si>
  <si>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</si>
  <si>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</si>
  <si>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</si>
  <si>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</si>
  <si>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</si>
  <si>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</si>
  <si>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</si>
  <si>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</si>
  <si>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</si>
  <si>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</si>
  <si>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</si>
  <si>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</si>
  <si>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</si>
  <si>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</si>
  <si>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</si>
  <si>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</si>
  <si>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</si>
  <si>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</si>
  <si>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</si>
  <si>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</si>
  <si>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</si>
  <si>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</si>
  <si>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</si>
  <si>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</si>
  <si>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</si>
  <si>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</si>
  <si>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</si>
  <si>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</si>
  <si>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</si>
  <si>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</si>
  <si>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</si>
  <si>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</si>
  <si>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</si>
  <si>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</si>
  <si>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</si>
  <si>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</si>
  <si>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</si>
  <si>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</si>
  <si>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</si>
  <si>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</si>
  <si>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</si>
  <si>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</si>
  <si>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</si>
  <si>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</si>
  <si>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</si>
  <si>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</si>
  <si>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</si>
  <si>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</si>
  <si>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</si>
  <si>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</si>
  <si>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</si>
  <si>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</si>
  <si>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</si>
  <si>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</si>
  <si>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</si>
  <si>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</si>
  <si>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</si>
  <si>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</si>
  <si>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</si>
  <si>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</si>
  <si>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</si>
  <si>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</si>
  <si>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</si>
  <si>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</si>
  <si>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</si>
  <si>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</si>
  <si>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</si>
  <si>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</si>
  <si>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</si>
  <si>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</si>
  <si>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</si>
  <si>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</si>
  <si>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</si>
  <si>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</si>
  <si>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</si>
  <si>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</si>
  <si>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</si>
  <si>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</si>
  <si>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</si>
  <si>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</si>
  <si>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</si>
  <si>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</si>
  <si>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</si>
  <si>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</si>
  <si>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</si>
  <si>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</si>
  <si>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</si>
  <si>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</si>
  <si>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</si>
  <si>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</si>
  <si>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</si>
  <si>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</si>
  <si>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</si>
  <si>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</si>
  <si>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</si>
  <si>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</si>
  <si>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</si>
  <si>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</si>
  <si>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</si>
  <si>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</si>
  <si>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</si>
  <si>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</si>
  <si>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</si>
  <si>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</si>
  <si>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</si>
  <si>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</si>
  <si>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</si>
  <si>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</si>
  <si>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</si>
  <si>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</si>
  <si>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</si>
  <si>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</si>
  <si>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</si>
  <si>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</si>
  <si>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</si>
  <si>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</si>
  <si>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</si>
  <si>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</si>
  <si>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</si>
  <si>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</si>
  <si>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</si>
  <si>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</si>
  <si>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</si>
  <si>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</si>
  <si>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</si>
  <si>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</si>
  <si>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</si>
  <si>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</si>
  <si>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</si>
  <si>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</si>
  <si>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</si>
  <si>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</si>
  <si>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</si>
  <si>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</si>
  <si>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</si>
  <si>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</si>
  <si>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</si>
  <si>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</si>
  <si>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</si>
  <si>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</si>
  <si>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</si>
  <si>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</si>
  <si>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</si>
  <si>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</si>
  <si>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</si>
  <si>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</si>
  <si>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</si>
  <si>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</si>
  <si>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</si>
  <si>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</si>
  <si>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</si>
  <si>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</si>
  <si>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</si>
  <si>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</si>
  <si>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</si>
  <si>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</si>
  <si>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</si>
  <si>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</si>
  <si>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</si>
  <si>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</si>
  <si>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</si>
  <si>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</si>
  <si>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</si>
  <si>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</si>
  <si>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</si>
  <si>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</si>
  <si>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</si>
  <si>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</si>
  <si>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</si>
  <si>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</si>
  <si>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</si>
  <si>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</si>
  <si>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</si>
  <si>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</si>
  <si>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</si>
  <si>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</si>
  <si>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</si>
  <si>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</si>
  <si>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</si>
  <si>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</si>
  <si>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</si>
  <si>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</si>
  <si>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</si>
  <si>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</si>
  <si>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</si>
  <si>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</si>
  <si>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</si>
  <si>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</si>
  <si>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</si>
  <si>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</si>
  <si>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</si>
  <si>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</si>
  <si>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</si>
  <si>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</si>
  <si>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</si>
  <si>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</si>
  <si>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</si>
  <si>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</si>
  <si>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</si>
  <si>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</si>
  <si>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</si>
  <si>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</si>
  <si>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</si>
  <si>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</si>
  <si>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</si>
  <si>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</si>
  <si>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</si>
  <si>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</si>
  <si>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</si>
  <si>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</si>
  <si>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</si>
  <si>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</si>
  <si>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</si>
  <si>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</si>
  <si>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</si>
  <si>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</si>
  <si>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</si>
  <si>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</si>
  <si>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</si>
  <si>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</si>
  <si>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</si>
  <si>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</si>
  <si>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</si>
  <si>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</si>
  <si>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</si>
  <si>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</si>
  <si>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</si>
  <si>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</si>
  <si>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</si>
  <si>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</si>
  <si>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</si>
  <si>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</si>
  <si>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</si>
  <si>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</si>
  <si>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</si>
  <si>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</si>
  <si>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</si>
  <si>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</si>
  <si>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</si>
  <si>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</si>
  <si>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</si>
  <si>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</si>
  <si>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</si>
  <si>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</si>
  <si>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</si>
  <si>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</si>
  <si>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</si>
  <si>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</si>
  <si>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</si>
  <si>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</si>
  <si>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</si>
  <si>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</si>
  <si>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</si>
  <si>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</si>
  <si>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</si>
  <si>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</si>
  <si>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</si>
  <si>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</si>
  <si>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</si>
  <si>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</si>
  <si>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</si>
  <si>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</si>
  <si>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</si>
  <si>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</si>
  <si>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</si>
  <si>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</si>
  <si>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</si>
  <si>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</si>
  <si>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</si>
  <si>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</si>
  <si>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</si>
  <si>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</si>
  <si>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</si>
  <si>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</si>
  <si>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</si>
  <si>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</si>
  <si>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</si>
  <si>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</si>
  <si>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</si>
  <si>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</si>
  <si>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</si>
  <si>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</si>
  <si>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</si>
  <si>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</si>
  <si>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</si>
  <si>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</si>
  <si>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</si>
  <si>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</si>
  <si>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</si>
  <si>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</si>
  <si>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</si>
  <si>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</si>
  <si>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</si>
  <si>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</si>
  <si>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</si>
  <si>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</si>
  <si>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</si>
  <si>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</si>
  <si>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</si>
  <si>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</si>
  <si>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</si>
  <si>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</si>
  <si>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</si>
  <si>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</si>
  <si>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</si>
  <si>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</si>
  <si>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</si>
  <si>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</si>
  <si>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</si>
  <si>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</si>
  <si>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</si>
  <si>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</si>
  <si>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</si>
  <si>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</si>
  <si>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</si>
  <si>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</si>
  <si>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</si>
  <si>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</si>
  <si>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</si>
  <si>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</si>
  <si>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</si>
  <si>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</si>
  <si>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</si>
  <si>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</si>
  <si>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</si>
  <si>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</si>
  <si>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</si>
  <si>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</si>
  <si>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</si>
  <si>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</si>
  <si>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</si>
  <si>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</si>
  <si>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</si>
  <si>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</si>
  <si>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</si>
  <si>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</si>
  <si>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</si>
  <si>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</si>
  <si>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</si>
  <si>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</si>
  <si>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</si>
  <si>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</si>
  <si>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</si>
  <si>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</si>
  <si>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</si>
  <si>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</si>
  <si>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</si>
  <si>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</si>
  <si>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</si>
  <si>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</si>
  <si>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</si>
  <si>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</si>
  <si>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</si>
  <si>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</si>
  <si>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</si>
  <si>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</si>
  <si>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</si>
  <si>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</si>
  <si>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</si>
  <si>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</si>
  <si>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</si>
  <si>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</si>
  <si>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</si>
  <si>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</si>
  <si>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</si>
  <si>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</si>
  <si>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</si>
  <si>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</si>
  <si>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</si>
  <si>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</si>
  <si>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</si>
  <si>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</si>
  <si>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</si>
  <si>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</si>
  <si>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</si>
  <si>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</si>
  <si>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</si>
  <si>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</si>
  <si>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</si>
  <si>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</si>
  <si>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</si>
  <si>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</si>
  <si>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</si>
  <si>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</si>
  <si>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</si>
  <si>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</si>
  <si>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</si>
  <si>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</si>
  <si>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</si>
  <si>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</si>
  <si>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</si>
  <si>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</si>
  <si>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</si>
  <si>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</si>
  <si>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</si>
  <si>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</si>
  <si>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</si>
  <si>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</si>
  <si>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</si>
  <si>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</si>
  <si>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</si>
  <si>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</si>
  <si>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</si>
  <si>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</si>
  <si>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</si>
  <si>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</si>
  <si>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</si>
  <si>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</si>
  <si>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</si>
  <si>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</si>
  <si>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</si>
  <si>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</si>
  <si>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</si>
  <si>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</si>
  <si>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</si>
  <si>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</si>
  <si>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</si>
  <si>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</si>
  <si>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</si>
  <si>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</si>
  <si>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</si>
  <si>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</si>
  <si>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</si>
  <si>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</si>
  <si>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</si>
  <si>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</si>
  <si>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</si>
  <si>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</si>
  <si>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</si>
  <si>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</si>
  <si>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</si>
  <si>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</si>
  <si>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</si>
  <si>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</si>
  <si>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</si>
  <si>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</si>
  <si>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</si>
  <si>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</si>
  <si>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</si>
  <si>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</si>
  <si>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</si>
  <si>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</si>
  <si>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</si>
  <si>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</si>
  <si>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</si>
  <si>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</si>
  <si>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</si>
  <si>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</si>
  <si>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</si>
  <si>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</si>
  <si>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</si>
  <si>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</si>
  <si>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</si>
  <si>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</si>
  <si>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</si>
  <si>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</si>
  <si>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</si>
  <si>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</si>
  <si>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</si>
  <si>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</si>
  <si>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</si>
  <si>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</si>
  <si>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</si>
  <si>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</si>
  <si>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</si>
  <si>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</si>
  <si>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</si>
  <si>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</si>
  <si>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</si>
  <si>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</si>
  <si>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</si>
  <si>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</si>
  <si>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</si>
  <si>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</si>
  <si>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</si>
  <si>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</si>
  <si>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</si>
  <si>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</si>
  <si>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</si>
  <si>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</si>
  <si>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</si>
  <si>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</si>
  <si>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</si>
  <si>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</si>
  <si>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</si>
  <si>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</si>
  <si>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</si>
  <si>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</si>
  <si>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</si>
  <si>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</si>
  <si>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</si>
  <si>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</si>
  <si>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</si>
  <si>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</si>
  <si>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</si>
  <si>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</si>
  <si>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</si>
  <si>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</si>
  <si>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</si>
  <si>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</si>
  <si>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</si>
  <si>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</si>
  <si>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</si>
  <si>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</si>
  <si>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</si>
  <si>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</si>
  <si>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</si>
  <si>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</si>
  <si>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</si>
  <si>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</si>
  <si>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</si>
  <si>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</si>
  <si>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</si>
  <si>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</si>
  <si>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</si>
  <si>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</si>
  <si>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</si>
  <si>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</si>
  <si>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</si>
  <si>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</si>
  <si>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</si>
  <si>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</si>
  <si>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</si>
  <si>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</si>
  <si>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</si>
  <si>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</si>
  <si>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</si>
  <si>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</si>
  <si>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</si>
  <si>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</si>
  <si>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</si>
  <si>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</si>
  <si>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</si>
  <si>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</si>
  <si>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</si>
  <si>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</si>
  <si>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</si>
  <si>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</si>
  <si>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</si>
  <si>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</si>
  <si>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</si>
  <si>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</si>
  <si>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</si>
  <si>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</si>
  <si>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</si>
  <si>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</si>
  <si>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</si>
  <si>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</si>
  <si>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</si>
  <si>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</si>
  <si>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</si>
  <si>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</si>
  <si>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</si>
  <si>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</si>
  <si>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</si>
  <si>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</si>
  <si>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</si>
  <si>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</si>
  <si>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</si>
  <si>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</si>
  <si>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</si>
  <si>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</si>
  <si>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</si>
  <si>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</si>
  <si>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</si>
  <si>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</si>
  <si>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</si>
  <si>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</si>
  <si>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</si>
  <si>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</si>
  <si>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</si>
  <si>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</si>
  <si>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</si>
  <si>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</si>
  <si>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</si>
  <si>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</si>
  <si>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</si>
  <si>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</si>
  <si>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</si>
  <si>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</si>
  <si>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</si>
  <si>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</si>
  <si>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</si>
  <si>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</si>
  <si>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</si>
  <si>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</si>
  <si>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</si>
  <si>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</si>
  <si>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</si>
  <si>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</si>
  <si>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</si>
  <si>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</si>
  <si>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</si>
  <si>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</si>
  <si>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</si>
  <si>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</si>
  <si>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</si>
  <si>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</si>
  <si>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</si>
  <si>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</si>
  <si>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</si>
  <si>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</si>
  <si>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</si>
  <si>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</si>
  <si>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</si>
  <si>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</si>
  <si>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</si>
  <si>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</si>
  <si>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</si>
  <si>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</si>
  <si>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</si>
  <si>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</si>
  <si>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</si>
  <si>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</si>
  <si>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</si>
  <si>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</si>
  <si>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</si>
  <si>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</si>
  <si>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</si>
  <si>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</si>
  <si>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</si>
  <si>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</si>
  <si>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</si>
  <si>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</si>
  <si>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</si>
  <si>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</si>
  <si>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</si>
  <si>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</si>
  <si>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</si>
  <si>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</si>
  <si>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</si>
  <si>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</si>
  <si>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</si>
  <si>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</si>
  <si>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</si>
  <si>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</si>
  <si>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</si>
  <si>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</si>
  <si>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</si>
  <si>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</si>
  <si>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</si>
  <si>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</si>
  <si>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</si>
  <si>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</si>
  <si>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</si>
  <si>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</si>
  <si>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</si>
  <si>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</si>
  <si>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</si>
  <si>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</si>
  <si>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</si>
  <si>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</si>
  <si>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</si>
  <si>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</si>
  <si>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</si>
  <si>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</si>
  <si>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</si>
  <si>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</si>
  <si>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</si>
  <si>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</si>
  <si>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</si>
  <si>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</si>
  <si>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</si>
  <si>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</si>
  <si>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</si>
  <si>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</si>
  <si>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</si>
  <si>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</si>
  <si>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</si>
  <si>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</si>
  <si>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</si>
  <si>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</si>
  <si>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</si>
  <si>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</si>
  <si>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</si>
  <si>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</si>
  <si>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</si>
  <si>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</si>
  <si>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</si>
  <si>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</si>
  <si>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</si>
  <si>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</si>
  <si>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</si>
  <si>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</si>
  <si>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</si>
  <si>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</si>
  <si>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</si>
  <si>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</si>
  <si>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</si>
  <si>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</si>
  <si>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</si>
  <si>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</si>
  <si>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</si>
  <si>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</si>
  <si>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</si>
  <si>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</si>
  <si>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</si>
  <si>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</si>
  <si>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</si>
  <si>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</si>
  <si>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</si>
  <si>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</si>
  <si>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</si>
  <si>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</si>
  <si>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</si>
  <si>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</si>
  <si>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</si>
  <si>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</si>
  <si>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</si>
  <si>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</si>
  <si>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</si>
  <si>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</si>
  <si>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</si>
  <si>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</si>
  <si>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</si>
  <si>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</si>
  <si>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</si>
  <si>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</si>
  <si>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</si>
  <si>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</si>
  <si>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</si>
  <si>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</si>
  <si>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</si>
  <si>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</si>
  <si>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</si>
  <si>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</si>
  <si>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</si>
  <si>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</si>
  <si>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</si>
  <si>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</si>
  <si>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</si>
  <si>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</si>
  <si>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</si>
  <si>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</si>
  <si>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</si>
  <si>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</si>
  <si>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</si>
  <si>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</si>
  <si>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</si>
  <si>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</si>
  <si>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</si>
  <si>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</si>
  <si>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</si>
  <si>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</si>
  <si>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</si>
  <si>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</si>
  <si>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</si>
  <si>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</si>
  <si>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</si>
  <si>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</si>
  <si>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</si>
  <si>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</si>
  <si>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</si>
  <si>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</si>
  <si>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</si>
  <si>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</si>
  <si>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</si>
  <si>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</si>
  <si>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</si>
  <si>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</si>
  <si>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</si>
  <si>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</si>
  <si>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</si>
  <si>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</si>
  <si>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</si>
  <si>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</si>
  <si>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</si>
  <si>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</si>
  <si>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</si>
  <si>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</si>
  <si>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</si>
  <si>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</si>
  <si>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</si>
  <si>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</si>
  <si>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</si>
  <si>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</si>
  <si>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</si>
  <si>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</si>
  <si>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</si>
  <si>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</si>
  <si>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</si>
  <si>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</si>
  <si>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</si>
  <si>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</si>
  <si>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</si>
  <si>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</si>
  <si>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</si>
  <si>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</si>
  <si>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</si>
  <si>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</si>
  <si>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</si>
  <si>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</si>
  <si>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</si>
  <si>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</si>
  <si>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</si>
  <si>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</si>
  <si>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</si>
  <si>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</si>
  <si>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</si>
  <si>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</si>
  <si>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</si>
  <si>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</si>
  <si>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</si>
  <si>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</si>
  <si>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</si>
  <si>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</si>
  <si>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</si>
  <si>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</si>
  <si>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</si>
  <si>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</si>
  <si>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</si>
  <si>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</si>
  <si>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</si>
  <si>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</si>
  <si>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</si>
  <si>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</si>
  <si>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</si>
  <si>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</si>
  <si>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</si>
  <si>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</si>
  <si>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</si>
  <si>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</si>
  <si>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</si>
  <si>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</si>
  <si>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</si>
  <si>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</si>
  <si>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</si>
  <si>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</si>
  <si>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</si>
  <si>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</si>
  <si>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</si>
  <si>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</si>
  <si>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</si>
  <si>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</si>
  <si>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</si>
  <si>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</si>
  <si>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</si>
  <si>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</si>
  <si>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</si>
  <si>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</si>
  <si>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</si>
  <si>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</si>
  <si>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</si>
  <si>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</si>
  <si>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</si>
  <si>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</si>
  <si>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</si>
  <si>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</si>
  <si>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</si>
  <si>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</si>
  <si>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</si>
  <si>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</si>
  <si>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</si>
  <si>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</si>
  <si>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</si>
  <si>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</si>
  <si>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</si>
  <si>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</si>
  <si>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</si>
  <si>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</si>
  <si>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</si>
  <si>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</si>
  <si>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</si>
  <si>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</si>
  <si>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</si>
  <si>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</si>
  <si>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</si>
  <si>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</si>
  <si>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</si>
  <si>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</si>
  <si>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</si>
  <si>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</si>
  <si>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</si>
  <si>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</si>
  <si>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</si>
  <si>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</si>
  <si>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</si>
  <si>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</si>
  <si>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</si>
  <si>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</si>
  <si>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</si>
  <si>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</si>
  <si>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</si>
  <si>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</si>
  <si>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</si>
  <si>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</si>
  <si>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</si>
  <si>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</si>
  <si>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</si>
  <si>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</si>
  <si>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</si>
  <si>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</si>
  <si>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</si>
  <si>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</si>
  <si>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</si>
  <si>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</si>
  <si>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</si>
  <si>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</si>
  <si>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</si>
  <si>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</si>
  <si>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</si>
  <si>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</si>
  <si>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</si>
  <si>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</si>
  <si>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</si>
  <si>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</si>
  <si>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</si>
  <si>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</si>
  <si>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</si>
  <si>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</si>
  <si>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</si>
  <si>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</si>
  <si>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</si>
  <si>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</si>
  <si>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</si>
  <si>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</si>
  <si>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</si>
  <si>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</si>
  <si>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</si>
  <si>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</si>
  <si>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</si>
  <si>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</si>
  <si>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</si>
  <si>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</si>
  <si>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</si>
  <si>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</si>
  <si>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</si>
  <si>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</si>
  <si>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</si>
  <si>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</si>
  <si>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</si>
  <si>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</si>
  <si>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</si>
  <si>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</si>
  <si>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</si>
  <si>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</si>
  <si>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</si>
  <si>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</si>
  <si>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</si>
  <si>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</si>
  <si>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</si>
  <si>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</si>
  <si>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</si>
  <si>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</si>
  <si>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</si>
  <si>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</si>
  <si>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</si>
  <si>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</si>
  <si>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</si>
  <si>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</si>
  <si>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</si>
  <si>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</si>
  <si>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</si>
  <si>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</si>
  <si>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</si>
  <si>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</si>
  <si>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</si>
  <si>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</si>
  <si>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</si>
  <si>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</si>
  <si>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</si>
  <si>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</si>
  <si>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</si>
  <si>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</si>
  <si>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</si>
  <si>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</si>
  <si>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</si>
  <si>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</si>
  <si>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</si>
  <si>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</si>
  <si>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</si>
  <si>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</si>
  <si>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</si>
  <si>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</si>
  <si>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</si>
  <si>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</si>
  <si>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</si>
  <si>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</si>
  <si>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</si>
  <si>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</si>
  <si>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</si>
  <si>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</si>
  <si>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</si>
  <si>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</si>
  <si>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</si>
  <si>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</si>
  <si>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</si>
  <si>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</si>
  <si>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</si>
  <si>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</si>
  <si>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</si>
  <si>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</si>
  <si>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</si>
  <si>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</si>
  <si>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</si>
  <si>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</si>
  <si>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</si>
  <si>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</si>
  <si>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</si>
  <si>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</si>
  <si>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</si>
  <si>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</si>
  <si>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</si>
  <si>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</si>
  <si>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</si>
  <si>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</si>
  <si>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</si>
  <si>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</si>
  <si>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</si>
  <si>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</si>
  <si>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</si>
  <si>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</si>
  <si>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</si>
  <si>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</si>
  <si>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</si>
  <si>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</si>
  <si>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</si>
  <si>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</si>
  <si>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</si>
  <si>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</si>
  <si>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</si>
  <si>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</si>
  <si>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</si>
  <si>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</si>
  <si>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</si>
  <si>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</si>
  <si>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</si>
  <si>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</si>
  <si>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</si>
  <si>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</si>
  <si>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</si>
  <si>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</si>
  <si>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</si>
  <si>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</si>
  <si>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</si>
  <si>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</si>
  <si>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</si>
  <si>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</si>
  <si>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</si>
  <si>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</si>
  <si>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</si>
  <si>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</si>
  <si>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</si>
  <si>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</si>
  <si>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</si>
  <si>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</si>
  <si>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</si>
  <si>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</si>
  <si>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</si>
  <si>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</si>
  <si>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</si>
  <si>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</si>
  <si>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</si>
  <si>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</si>
  <si>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</si>
  <si>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</si>
  <si>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</si>
  <si>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</si>
  <si>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</si>
  <si>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</si>
  <si>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</si>
  <si>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</si>
  <si>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</si>
  <si>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</si>
  <si>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</si>
  <si>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</si>
  <si>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</si>
  <si>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</si>
  <si>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</si>
  <si>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</si>
  <si>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</si>
  <si>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</si>
  <si>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</si>
  <si>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</si>
  <si>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</si>
  <si>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</si>
  <si>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</si>
  <si>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</si>
  <si>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</si>
  <si>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</si>
  <si>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</si>
  <si>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</si>
  <si>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</si>
  <si>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</si>
  <si>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</si>
  <si>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</si>
  <si>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</si>
  <si>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</si>
  <si>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</si>
  <si>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</si>
  <si>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</si>
  <si>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</si>
  <si>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</si>
  <si>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</si>
  <si>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</si>
  <si>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</si>
  <si>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</si>
  <si>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</si>
  <si>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</si>
  <si>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</si>
  <si>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</si>
  <si>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</si>
  <si>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</si>
  <si>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</si>
  <si>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</si>
  <si>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</si>
  <si>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</si>
  <si>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</si>
  <si>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</si>
  <si>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</si>
  <si>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</si>
  <si>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</si>
  <si>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</si>
  <si>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</si>
  <si>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</si>
  <si>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</si>
  <si>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</si>
  <si>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</si>
  <si>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</si>
  <si>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</si>
  <si>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</si>
  <si>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</si>
  <si>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</si>
  <si>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</si>
  <si>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</si>
  <si>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</si>
  <si>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</si>
  <si>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</si>
  <si>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</si>
  <si>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</si>
  <si>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</si>
  <si>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</si>
  <si>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</si>
  <si>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</si>
  <si>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</si>
  <si>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</si>
  <si>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</si>
  <si>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</si>
  <si>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</si>
  <si>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</si>
  <si>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</si>
  <si>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</si>
  <si>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</si>
  <si>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</si>
  <si>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</si>
  <si>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</si>
  <si>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</si>
  <si>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</si>
  <si>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</si>
  <si>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</si>
  <si>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</si>
  <si>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</si>
  <si>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</si>
  <si>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</si>
  <si>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</si>
  <si>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</si>
  <si>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</si>
  <si>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</si>
  <si>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</si>
  <si>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</si>
  <si>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</si>
  <si>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</si>
  <si>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</si>
  <si>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</si>
  <si>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</si>
  <si>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</si>
  <si>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</si>
  <si>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</si>
  <si>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</si>
  <si>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</si>
  <si>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</si>
  <si>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</si>
  <si>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</si>
  <si>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</si>
  <si>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</si>
  <si>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</si>
  <si>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</si>
  <si>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</si>
  <si>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</si>
  <si>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</si>
  <si>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</si>
  <si>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</si>
  <si>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</si>
  <si>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</si>
  <si>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</si>
  <si>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</si>
  <si>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</si>
  <si>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</si>
  <si>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</si>
  <si>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</si>
  <si>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</si>
  <si>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</si>
  <si>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</si>
  <si>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</si>
  <si>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</si>
  <si>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</si>
  <si>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</si>
  <si>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</si>
  <si>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</si>
  <si>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</si>
  <si>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</si>
  <si>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</si>
  <si>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</si>
  <si>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</si>
  <si>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</si>
  <si>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</si>
  <si>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</si>
  <si>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</si>
  <si>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</si>
  <si>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</si>
  <si>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</si>
  <si>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</si>
  <si>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</si>
  <si>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</si>
  <si>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</si>
  <si>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</si>
  <si>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</si>
  <si>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</si>
  <si>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</si>
  <si>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</si>
  <si>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</si>
  <si>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</si>
  <si>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</si>
  <si>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</si>
  <si>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</si>
  <si>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</si>
  <si>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</si>
  <si>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</si>
  <si>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</si>
  <si>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</si>
  <si>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</si>
  <si>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</si>
  <si>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</si>
  <si>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</si>
  <si>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</si>
  <si>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</si>
  <si>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</si>
  <si>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</si>
  <si>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</si>
  <si>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</si>
  <si>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</si>
  <si>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</si>
  <si>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</si>
  <si>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</si>
  <si>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</si>
  <si>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</si>
  <si>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</si>
  <si>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</si>
  <si>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</si>
  <si>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</si>
  <si>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</si>
  <si>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</si>
  <si>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</si>
  <si>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</si>
  <si>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</si>
  <si>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</si>
  <si>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</si>
  <si>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</si>
  <si>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</si>
  <si>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</si>
  <si>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</si>
  <si>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</si>
  <si>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</si>
  <si>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</si>
  <si>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</si>
  <si>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</si>
  <si>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</si>
  <si>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</si>
  <si>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</si>
  <si>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</si>
  <si>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</si>
  <si>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</si>
  <si>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</si>
  <si>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</si>
  <si>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</si>
  <si>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</si>
  <si>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</si>
  <si>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</si>
  <si>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</si>
  <si>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</si>
  <si>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</si>
  <si>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</si>
  <si>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</si>
  <si>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</si>
  <si>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</si>
  <si>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</si>
  <si>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</si>
  <si>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</si>
  <si>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</si>
  <si>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</si>
  <si>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</si>
  <si>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</si>
  <si>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</si>
  <si>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</si>
  <si>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</si>
  <si>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</si>
  <si>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</si>
  <si>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</si>
  <si>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</si>
  <si>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</si>
  <si>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</si>
  <si>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</si>
  <si>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</si>
  <si>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</si>
  <si>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</si>
  <si>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</si>
  <si>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</si>
  <si>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</si>
  <si>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</si>
  <si>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</si>
  <si>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</si>
  <si>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</si>
  <si>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</si>
  <si>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</si>
  <si>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</si>
  <si>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</si>
  <si>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</si>
  <si>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</si>
  <si>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</si>
  <si>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</si>
  <si>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</si>
  <si>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</si>
  <si>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</si>
  <si>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</si>
  <si>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</si>
  <si>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</si>
  <si>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</si>
  <si>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</si>
  <si>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</si>
  <si>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</si>
  <si>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</si>
  <si>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</si>
  <si>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</si>
  <si>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</si>
  <si>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</si>
  <si>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</si>
  <si>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</si>
  <si>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</si>
  <si>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</si>
  <si>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</si>
  <si>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</si>
  <si>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</si>
  <si>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</si>
  <si>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</si>
  <si>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</si>
  <si>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</si>
  <si>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</si>
  <si>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</si>
  <si>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</si>
  <si>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</si>
  <si>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</si>
  <si>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</si>
  <si>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</si>
  <si>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</si>
  <si>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</si>
  <si>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</si>
  <si>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</si>
  <si>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</si>
  <si>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</si>
  <si>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</si>
  <si>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</si>
  <si>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</si>
  <si>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</si>
  <si>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</si>
  <si>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</si>
  <si>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</si>
  <si>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</si>
  <si>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</si>
  <si>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</si>
  <si>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</si>
  <si>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</si>
  <si>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</si>
  <si>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</si>
  <si>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</si>
  <si>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</si>
  <si>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</si>
  <si>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</si>
  <si>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</si>
  <si>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</si>
  <si>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</si>
  <si>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</si>
  <si>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</si>
  <si>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</si>
  <si>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</si>
  <si>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</si>
  <si>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</si>
  <si>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</si>
  <si>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</si>
  <si>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</si>
  <si>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</si>
  <si>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</si>
  <si>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</si>
  <si>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</si>
  <si>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</si>
  <si>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</si>
  <si>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</si>
  <si>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</si>
  <si>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</si>
  <si>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</si>
  <si>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</si>
  <si>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</si>
  <si>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</si>
  <si>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</si>
  <si>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</si>
  <si>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</si>
  <si>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</si>
  <si>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</si>
  <si>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</si>
  <si>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</si>
  <si>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</si>
  <si>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</si>
  <si>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</si>
  <si>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</si>
  <si>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</si>
  <si>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</si>
  <si>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</si>
  <si>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</si>
  <si>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</si>
  <si>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</si>
  <si>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</si>
  <si>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</si>
  <si>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</si>
  <si>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</si>
  <si>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</si>
  <si>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</si>
  <si>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</si>
  <si>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</si>
  <si>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</si>
  <si>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</si>
  <si>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</si>
  <si>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</si>
  <si>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</si>
  <si>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</si>
  <si>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</si>
  <si>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</si>
  <si>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</si>
  <si>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</si>
  <si>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</si>
  <si>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</si>
  <si>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</si>
  <si>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</si>
  <si>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</si>
  <si>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</si>
  <si>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</si>
  <si>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</si>
  <si>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</si>
  <si>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</si>
  <si>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</si>
  <si>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</si>
  <si>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</si>
  <si>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</si>
  <si>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</si>
  <si>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</si>
  <si>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</si>
  <si>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</si>
  <si>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</si>
  <si>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</si>
  <si>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</si>
  <si>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</si>
  <si>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</si>
  <si>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</si>
  <si>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</si>
  <si>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</si>
  <si>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</si>
  <si>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</si>
  <si>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</si>
  <si>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</si>
  <si>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</si>
  <si>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</si>
  <si>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</si>
  <si>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</si>
  <si>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</si>
  <si>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</si>
  <si>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</si>
  <si>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</si>
  <si>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</si>
  <si>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</si>
  <si>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</si>
  <si>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</si>
  <si>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</si>
  <si>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</si>
  <si>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</si>
  <si>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</si>
  <si>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</si>
  <si>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</si>
  <si>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</si>
  <si>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</si>
  <si>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</si>
  <si>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</si>
  <si>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</si>
  <si>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</si>
  <si>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</si>
  <si>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</si>
  <si>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</si>
  <si>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</si>
  <si>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</si>
  <si>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</si>
  <si>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</si>
  <si>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</si>
  <si>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</si>
  <si>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</si>
  <si>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</si>
  <si>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</si>
  <si>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</si>
  <si>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</si>
  <si>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</si>
  <si>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</si>
  <si>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</si>
  <si>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</si>
  <si>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</si>
  <si>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</si>
  <si>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</si>
  <si>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</si>
  <si>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</si>
  <si>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</si>
  <si>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</si>
  <si>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</si>
  <si>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</si>
  <si>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</si>
  <si>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</si>
  <si>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</si>
  <si>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</si>
  <si>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</si>
  <si>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</si>
  <si>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</si>
  <si>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</si>
  <si>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</si>
  <si>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</si>
  <si>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</si>
  <si>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</si>
  <si>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</si>
  <si>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</si>
  <si>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</si>
  <si>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</si>
  <si>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</si>
  <si>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</si>
  <si>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</si>
  <si>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</si>
  <si>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</si>
  <si>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</si>
  <si>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</si>
  <si>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</si>
  <si>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</si>
  <si>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</si>
  <si>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</si>
  <si>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</si>
  <si>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</si>
  <si>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</si>
  <si>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</si>
  <si>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</si>
  <si>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</si>
  <si>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</si>
  <si>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</si>
  <si>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</si>
  <si>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</si>
  <si>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</si>
  <si>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</si>
  <si>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</si>
  <si>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</si>
  <si>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</si>
  <si>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</si>
  <si>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</si>
  <si>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</si>
  <si>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</si>
  <si>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</si>
  <si>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</si>
  <si>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</si>
  <si>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</si>
  <si>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</si>
  <si>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</si>
  <si>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</si>
  <si>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</si>
  <si>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</si>
  <si>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</si>
  <si>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</si>
  <si>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</si>
  <si>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</si>
  <si>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</si>
  <si>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</si>
  <si>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</si>
  <si>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</si>
  <si>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</si>
  <si>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</si>
  <si>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</si>
  <si>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</si>
  <si>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</si>
  <si>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</si>
  <si>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</si>
  <si>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</si>
  <si>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</si>
  <si>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</si>
  <si>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</si>
  <si>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</si>
  <si>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</si>
  <si>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</si>
  <si>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</si>
  <si>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</si>
  <si>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</si>
  <si>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</si>
  <si>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</si>
  <si>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</si>
  <si>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</si>
  <si>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</si>
  <si>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</si>
  <si>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</si>
  <si>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</si>
  <si>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</si>
  <si>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</si>
  <si>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</si>
  <si>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</si>
  <si>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</si>
  <si>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</si>
  <si>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</si>
  <si>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</si>
  <si>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</si>
  <si>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</si>
  <si>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</si>
  <si>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</si>
  <si>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</si>
  <si>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</si>
  <si>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</si>
  <si>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</si>
  <si>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</si>
  <si>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</si>
  <si>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</si>
  <si>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</si>
  <si>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</si>
  <si>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</si>
  <si>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</si>
  <si>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</si>
  <si>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</si>
  <si>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</si>
  <si>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</si>
  <si>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</si>
  <si>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</si>
  <si>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</si>
  <si>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</si>
  <si>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</si>
  <si>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</si>
  <si>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</si>
  <si>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</si>
  <si>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</si>
  <si>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</si>
  <si>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</si>
  <si>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</si>
  <si>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</si>
  <si>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</si>
  <si>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</si>
  <si>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</si>
  <si>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</si>
  <si>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</si>
  <si>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</si>
  <si>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</si>
  <si>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</si>
  <si>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</si>
  <si>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</si>
  <si>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</si>
  <si>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</si>
  <si>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</si>
  <si>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</si>
  <si>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</si>
  <si>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</si>
  <si>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</si>
  <si>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</si>
  <si>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</si>
  <si>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</si>
  <si>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</si>
  <si>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</si>
  <si>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</si>
  <si>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</si>
  <si>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</si>
  <si>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</si>
  <si>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</si>
  <si>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</si>
  <si>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</si>
  <si>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</si>
  <si>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</si>
  <si>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</si>
  <si>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</si>
  <si>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</si>
  <si>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</si>
  <si>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</si>
  <si>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</si>
  <si>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</si>
  <si>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</si>
  <si>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</si>
  <si>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</si>
  <si>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</si>
  <si>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</si>
  <si>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</si>
  <si>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</si>
  <si>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</si>
  <si>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</si>
  <si>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</si>
  <si>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</si>
  <si>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</si>
  <si>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</si>
  <si>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</si>
  <si>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</si>
  <si>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</si>
  <si>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</si>
  <si>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</si>
  <si>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</si>
  <si>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</si>
  <si>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</si>
  <si>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</si>
  <si>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</si>
  <si>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</si>
  <si>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</si>
  <si>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</si>
  <si>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</si>
  <si>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</si>
  <si>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</si>
  <si>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</si>
  <si>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</si>
  <si>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</si>
  <si>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</si>
  <si>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</si>
  <si>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</si>
  <si>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</si>
  <si>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</si>
  <si>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</si>
  <si>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</si>
  <si>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</si>
  <si>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</si>
  <si>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</si>
  <si>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</si>
  <si>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</si>
  <si>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</si>
  <si>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</si>
  <si>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</si>
  <si>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</si>
  <si>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</si>
  <si>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</si>
  <si>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</si>
  <si>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</si>
  <si>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</si>
  <si>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</si>
  <si>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</si>
  <si>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</si>
  <si>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</si>
  <si>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</si>
  <si>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</si>
  <si>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</si>
  <si>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</si>
  <si>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</si>
  <si>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</si>
  <si>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</si>
  <si>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</si>
  <si>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</si>
  <si>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</si>
  <si>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</si>
  <si>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</si>
  <si>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</si>
  <si>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</si>
  <si>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</si>
  <si>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</si>
  <si>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</si>
  <si>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</si>
  <si>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</si>
  <si>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</si>
  <si>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</si>
  <si>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</si>
  <si>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</si>
  <si>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</si>
  <si>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</si>
  <si>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</si>
  <si>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</si>
  <si>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</si>
  <si>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</si>
  <si>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</si>
  <si>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</si>
  <si>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</si>
  <si>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</si>
  <si>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</si>
  <si>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</si>
  <si>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</si>
  <si>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</si>
  <si>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</si>
  <si>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</si>
  <si>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</si>
  <si>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</si>
  <si>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</si>
  <si>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</si>
  <si>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</si>
  <si>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</si>
  <si>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</si>
  <si>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</si>
  <si>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</si>
  <si>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</si>
  <si>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</si>
  <si>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</si>
  <si>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</si>
  <si>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</si>
  <si>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</si>
  <si>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</si>
  <si>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</si>
  <si>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</si>
  <si>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</si>
  <si>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</si>
  <si>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</si>
  <si>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</si>
  <si>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</si>
  <si>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</si>
  <si>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</si>
  <si>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</si>
  <si>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</si>
  <si>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</si>
  <si>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</si>
  <si>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</si>
  <si>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</si>
  <si>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</si>
  <si>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</si>
  <si>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</si>
  <si>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</si>
  <si>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</si>
  <si>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</si>
  <si>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</si>
  <si>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</si>
  <si>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</si>
  <si>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</si>
  <si>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</si>
  <si>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</si>
  <si>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</si>
  <si>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</si>
  <si>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</si>
  <si>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</si>
  <si>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</si>
  <si>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</si>
  <si>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</si>
  <si>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</si>
  <si>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</si>
  <si>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</si>
  <si>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</si>
  <si>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</si>
  <si>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</si>
  <si>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</si>
  <si>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</si>
  <si>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</si>
  <si>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</si>
  <si>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</si>
  <si>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</si>
  <si>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</si>
  <si>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</si>
  <si>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</si>
  <si>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</si>
  <si>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</si>
  <si>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</si>
  <si>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</si>
  <si>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</si>
  <si>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</si>
  <si>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</si>
  <si>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</si>
  <si>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</si>
  <si>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</si>
  <si>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</si>
  <si>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</si>
  <si>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</si>
  <si>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</si>
  <si>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</si>
  <si>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</si>
  <si>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</si>
  <si>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</si>
  <si>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</si>
  <si>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</si>
  <si>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</si>
  <si>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</si>
  <si>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</si>
  <si>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</si>
  <si>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</si>
  <si>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</si>
  <si>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</si>
  <si>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</si>
  <si>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</si>
  <si>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</si>
  <si>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</si>
  <si>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</si>
  <si>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</si>
  <si>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</si>
  <si>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</si>
  <si>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</si>
  <si>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</si>
  <si>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</si>
  <si>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</si>
  <si>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</si>
  <si>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</si>
  <si>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</si>
  <si>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</si>
  <si>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</si>
  <si>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</si>
  <si>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</si>
  <si>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</si>
  <si>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</si>
  <si>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</si>
  <si>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</si>
  <si>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</si>
  <si>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</si>
  <si>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</si>
  <si>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</si>
  <si>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</si>
  <si>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</si>
  <si>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</si>
  <si>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</si>
  <si>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</si>
  <si>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</si>
  <si>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</si>
  <si>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</si>
  <si>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</si>
  <si>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</si>
  <si>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</si>
  <si>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</si>
  <si>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</si>
  <si>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</si>
  <si>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</si>
  <si>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</si>
  <si>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</si>
  <si>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</si>
  <si>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</si>
  <si>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</si>
  <si>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</si>
  <si>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</si>
  <si>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</si>
  <si>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</si>
  <si>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</si>
  <si>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</si>
  <si>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</si>
  <si>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</si>
  <si>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</si>
  <si>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</si>
  <si>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</si>
  <si>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</si>
  <si>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</si>
  <si>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</si>
  <si>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</si>
  <si>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</si>
  <si>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</si>
  <si>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</si>
  <si>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</si>
  <si>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</si>
  <si>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</si>
  <si>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</si>
  <si>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</si>
  <si>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</si>
  <si>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</si>
  <si>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</si>
  <si>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</si>
  <si>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</si>
  <si>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</si>
  <si>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</si>
  <si>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</si>
  <si>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</si>
  <si>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</si>
  <si>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</si>
  <si>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</si>
  <si>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</si>
  <si>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</si>
  <si>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</si>
  <si>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</si>
  <si>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</si>
  <si>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</si>
  <si>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</si>
  <si>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</si>
  <si>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</si>
  <si>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</si>
  <si>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</si>
  <si>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</si>
  <si>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</si>
  <si>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</si>
  <si>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</si>
  <si>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</si>
  <si>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</si>
  <si>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</si>
  <si>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</si>
  <si>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</si>
  <si>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</si>
  <si>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</si>
  <si>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</si>
  <si>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</si>
  <si>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</si>
  <si>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</si>
  <si>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</si>
  <si>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</si>
  <si>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</si>
  <si>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</si>
  <si>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</si>
  <si>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</si>
  <si>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</si>
  <si>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</si>
  <si>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</si>
  <si>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</si>
  <si>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</si>
  <si>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</si>
  <si>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</si>
  <si>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</si>
  <si>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</si>
  <si>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</si>
  <si>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</si>
  <si>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</si>
  <si>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</si>
  <si>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</si>
  <si>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</si>
  <si>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</si>
  <si>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</si>
  <si>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</si>
  <si>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</si>
  <si>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</si>
  <si>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</si>
  <si>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</si>
  <si>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</si>
  <si>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</si>
  <si>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</si>
  <si>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</si>
  <si>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</si>
  <si>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</si>
  <si>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</si>
  <si>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</si>
  <si>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</si>
  <si>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</si>
  <si>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</si>
  <si>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</si>
  <si>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</si>
  <si>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</si>
  <si>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</si>
  <si>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</si>
  <si>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</si>
  <si>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</si>
  <si>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</si>
  <si>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</si>
  <si>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</si>
  <si>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</si>
  <si>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</si>
  <si>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</si>
  <si>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</si>
  <si>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</si>
  <si>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</si>
  <si>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</si>
  <si>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</si>
  <si>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</si>
  <si>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</si>
  <si>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</si>
  <si>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</si>
  <si>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</si>
  <si>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</si>
  <si>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</si>
  <si>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</si>
  <si>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</si>
  <si>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</si>
  <si>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</si>
  <si>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</si>
  <si>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</si>
  <si>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</si>
  <si>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</si>
  <si>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</si>
  <si>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</si>
  <si>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</si>
  <si>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</si>
  <si>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</si>
  <si>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</si>
  <si>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</si>
  <si>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</si>
  <si>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</si>
  <si>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</si>
  <si>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</si>
  <si>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</si>
  <si>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</si>
  <si>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</si>
  <si>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</si>
  <si>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</si>
  <si>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</si>
  <si>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</si>
  <si>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</si>
  <si>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</si>
  <si>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</si>
  <si>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</si>
  <si>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</si>
  <si>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</si>
  <si>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</si>
  <si>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</si>
  <si>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</si>
  <si>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</si>
  <si>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</si>
  <si>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</si>
  <si>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</si>
  <si>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</si>
  <si>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</si>
  <si>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</si>
  <si>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</si>
  <si>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</si>
  <si>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</si>
  <si>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</si>
  <si>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</si>
  <si>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</si>
  <si>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</si>
  <si>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</si>
  <si>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</si>
  <si>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</si>
  <si>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</si>
  <si>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</si>
  <si>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</si>
  <si>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</si>
  <si>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</si>
  <si>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</si>
  <si>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</si>
  <si>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</si>
  <si>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</si>
  <si>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</si>
  <si>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</si>
  <si>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</si>
  <si>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</si>
  <si>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</si>
  <si>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</si>
  <si>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</si>
  <si>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</si>
  <si>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</si>
  <si>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</si>
  <si>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</si>
  <si>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</si>
  <si>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</si>
  <si>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</si>
  <si>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</si>
  <si>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</si>
  <si>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</si>
  <si>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</si>
  <si>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</si>
  <si>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</si>
  <si>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</si>
  <si>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</si>
  <si>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</si>
  <si>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</si>
  <si>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</si>
  <si>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</si>
  <si>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</si>
  <si>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</si>
  <si>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</si>
  <si>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</si>
  <si>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</si>
  <si>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</si>
  <si>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</si>
  <si>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</si>
  <si>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</si>
  <si>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</si>
  <si>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</si>
  <si>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</si>
  <si>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</si>
  <si>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</si>
  <si>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</si>
  <si>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</si>
  <si>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</si>
  <si>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</si>
  <si>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</si>
  <si>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</si>
  <si>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</si>
  <si>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</si>
  <si>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</si>
  <si>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</si>
  <si>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</si>
  <si>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</si>
  <si>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</si>
  <si>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</si>
  <si>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</si>
  <si>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</si>
  <si>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</si>
  <si>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</si>
  <si>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</si>
  <si>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</si>
  <si>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</si>
  <si>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</si>
  <si>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</si>
  <si>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</si>
  <si>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</si>
  <si>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</si>
  <si>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</si>
  <si>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</si>
  <si>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</si>
  <si>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</si>
  <si>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</si>
  <si>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</si>
  <si>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</si>
  <si>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</si>
  <si>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</si>
  <si>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</si>
  <si>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</si>
  <si>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</si>
  <si>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</si>
  <si>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</si>
  <si>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</si>
  <si>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</si>
  <si>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</si>
  <si>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</si>
  <si>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</si>
  <si>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</si>
  <si>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</si>
  <si>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</si>
  <si>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</si>
  <si>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</si>
  <si>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</si>
  <si>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</si>
  <si>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</si>
  <si>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</si>
  <si>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</si>
  <si>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</si>
  <si>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</si>
  <si>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</si>
  <si>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</si>
  <si>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</si>
  <si>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</si>
  <si>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</si>
  <si>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</si>
  <si>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</si>
  <si>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</si>
  <si>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</si>
  <si>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</si>
  <si>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</si>
  <si>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</si>
  <si>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</si>
  <si>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</si>
  <si>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</si>
  <si>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</si>
  <si>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</si>
  <si>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</si>
  <si>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</si>
  <si>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</si>
  <si>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</si>
  <si>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</si>
  <si>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</si>
  <si>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</si>
  <si>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</si>
  <si>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</si>
  <si>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</si>
  <si>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</si>
  <si>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</si>
  <si>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</si>
  <si>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</si>
  <si>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</si>
  <si>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</si>
  <si>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</si>
  <si>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</si>
  <si>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</si>
  <si>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</si>
  <si>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</si>
  <si>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</si>
  <si>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</si>
  <si>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</si>
  <si>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</si>
  <si>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</si>
  <si>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</si>
  <si>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</si>
  <si>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</si>
  <si>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</si>
  <si>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</si>
  <si>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</si>
  <si>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</si>
  <si>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</si>
  <si>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</si>
  <si>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</si>
  <si>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</si>
  <si>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</si>
  <si>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</si>
  <si>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</si>
  <si>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</si>
  <si>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</si>
  <si>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</si>
  <si>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</si>
  <si>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</si>
  <si>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</si>
  <si>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</si>
  <si>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</si>
  <si>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</si>
  <si>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</si>
  <si>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</si>
  <si>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</si>
  <si>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</si>
  <si>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</si>
  <si>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</si>
  <si>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</si>
  <si>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</si>
  <si>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</si>
  <si>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</si>
  <si>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</si>
  <si>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</si>
  <si>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</si>
  <si>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</si>
  <si>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</si>
  <si>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</si>
  <si>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</si>
  <si>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</si>
  <si>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</si>
  <si>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</si>
  <si>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</si>
  <si>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</si>
  <si>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</si>
  <si>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</si>
  <si>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</si>
  <si>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</si>
  <si>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</si>
  <si>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</si>
  <si>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</si>
  <si>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</si>
  <si>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</si>
  <si>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</si>
  <si>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</si>
  <si>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</si>
  <si>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</si>
  <si>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</si>
  <si>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</si>
  <si>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</si>
  <si>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</si>
  <si>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</si>
  <si>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</si>
  <si>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</si>
  <si>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</si>
  <si>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</si>
  <si>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</si>
  <si>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</si>
  <si>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</si>
  <si>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</si>
  <si>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</si>
  <si>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</si>
  <si>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</si>
  <si>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</si>
  <si>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</si>
  <si>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</si>
  <si>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</si>
  <si>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</si>
  <si>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</si>
  <si>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</si>
  <si>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</si>
  <si>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</si>
  <si>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</si>
  <si>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</si>
  <si>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</si>
  <si>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</si>
  <si>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</si>
  <si>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</si>
  <si>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</si>
  <si>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</si>
  <si>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</si>
  <si>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</si>
  <si>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</si>
  <si>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</si>
  <si>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</si>
  <si>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</si>
  <si>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</si>
  <si>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</si>
  <si>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</si>
  <si>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</si>
  <si>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</si>
  <si>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</si>
  <si>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</si>
  <si>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</si>
  <si>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</si>
  <si>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</si>
  <si>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</si>
  <si>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</si>
  <si>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</si>
  <si>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</si>
  <si>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</si>
  <si>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</si>
  <si>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</si>
  <si>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</si>
  <si>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</si>
  <si>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</si>
  <si>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</si>
  <si>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</si>
  <si>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</si>
  <si>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</si>
  <si>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</si>
  <si>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</si>
  <si>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</si>
  <si>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</si>
  <si>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</si>
  <si>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</si>
  <si>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</si>
  <si>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</si>
  <si>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</si>
  <si>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</si>
  <si>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</si>
  <si>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</si>
  <si>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</si>
  <si>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</si>
  <si>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</si>
  <si>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</si>
  <si>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</si>
  <si>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</si>
  <si>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</si>
  <si>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</si>
  <si>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</si>
  <si>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</si>
  <si>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</si>
  <si>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</si>
  <si>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</si>
  <si>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</si>
  <si>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</si>
  <si>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</si>
  <si>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</si>
  <si>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</si>
  <si>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</si>
  <si>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</si>
  <si>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</si>
  <si>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</si>
  <si>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</si>
  <si>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</si>
  <si>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</si>
  <si>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</si>
  <si>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</si>
  <si>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</si>
  <si>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</si>
  <si>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</si>
  <si>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</si>
  <si>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</si>
  <si>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</si>
  <si>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</si>
  <si>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</si>
  <si>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</si>
  <si>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</si>
  <si>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</si>
  <si>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</si>
  <si>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</si>
  <si>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</si>
  <si>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</si>
  <si>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</si>
  <si>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</si>
  <si>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</si>
  <si>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</si>
  <si>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</si>
  <si>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</si>
  <si>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</si>
  <si>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</si>
  <si>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</si>
  <si>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</si>
  <si>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</si>
  <si>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</si>
  <si>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</si>
  <si>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</si>
  <si>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</si>
  <si>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</si>
  <si>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</si>
  <si>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</si>
  <si>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</si>
  <si>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</si>
  <si>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</si>
  <si>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</si>
  <si>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</si>
  <si>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</si>
  <si>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</si>
  <si>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</si>
  <si>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</si>
  <si>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</si>
  <si>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</si>
  <si>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</si>
  <si>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</si>
  <si>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</si>
  <si>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</si>
  <si>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</si>
  <si>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</si>
  <si>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</si>
  <si>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</si>
  <si>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</si>
  <si>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</si>
  <si>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</si>
  <si>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</si>
  <si>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</si>
  <si>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</si>
  <si>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</si>
  <si>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</si>
  <si>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</si>
  <si>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</si>
  <si>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</si>
  <si>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</si>
  <si>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</si>
  <si>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</si>
  <si>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</si>
  <si>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</si>
  <si>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</si>
  <si>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</si>
  <si>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</si>
  <si>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</si>
  <si>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</si>
  <si>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</si>
  <si>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</si>
  <si>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</si>
  <si>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</si>
  <si>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</si>
  <si>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</si>
  <si>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</si>
  <si>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</si>
  <si>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</si>
  <si>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</si>
  <si>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</si>
  <si>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</si>
  <si>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</si>
  <si>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</si>
  <si>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</si>
  <si>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</si>
  <si>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</si>
  <si>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</si>
  <si>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</si>
  <si>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</si>
  <si>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</si>
  <si>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</si>
  <si>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</si>
  <si>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</si>
  <si>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</si>
  <si>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</si>
  <si>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</si>
  <si>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</si>
  <si>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</si>
  <si>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</si>
  <si>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</si>
  <si>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</si>
  <si>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</si>
  <si>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</si>
  <si>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</si>
  <si>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</si>
  <si>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</si>
  <si>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</si>
  <si>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</si>
  <si>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</si>
  <si>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</si>
  <si>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</si>
  <si>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</si>
  <si>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</si>
  <si>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</si>
  <si>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</si>
  <si>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</si>
  <si>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</si>
  <si>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</si>
  <si>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</si>
  <si>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</si>
  <si>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</si>
  <si>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</si>
  <si>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</si>
  <si>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</si>
  <si>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</si>
  <si>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</si>
  <si>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</si>
  <si>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</si>
  <si>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</si>
  <si>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</si>
  <si>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</si>
  <si>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</si>
  <si>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</si>
  <si>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</si>
  <si>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</si>
  <si>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</si>
  <si>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</si>
  <si>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</si>
  <si>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</si>
  <si>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</si>
  <si>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</si>
  <si>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</si>
  <si>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</si>
  <si>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</si>
  <si>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</si>
  <si>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</si>
  <si>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</si>
  <si>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</si>
  <si>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</si>
  <si>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</si>
  <si>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</si>
  <si>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</si>
  <si>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</si>
  <si>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</si>
  <si>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</si>
  <si>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</si>
  <si>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</si>
  <si>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</si>
  <si>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</si>
  <si>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</si>
  <si>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</si>
  <si>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</si>
  <si>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</si>
  <si>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</si>
  <si>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</si>
  <si>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</si>
  <si>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</si>
  <si>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</si>
  <si>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</si>
  <si>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</si>
  <si>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</si>
  <si>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</si>
  <si>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</si>
  <si>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</si>
  <si>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</si>
  <si>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</si>
  <si>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</si>
  <si>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</si>
  <si>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</si>
  <si>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</si>
  <si>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</si>
  <si>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</si>
  <si>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</si>
  <si>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</si>
  <si>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</si>
  <si>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</si>
  <si>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</si>
  <si>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</si>
  <si>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</si>
  <si>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</si>
  <si>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</si>
  <si>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</si>
  <si>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</si>
  <si>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</si>
  <si>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</si>
  <si>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</si>
  <si>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</si>
  <si>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</si>
  <si>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</si>
  <si>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</si>
  <si>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</si>
  <si>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</si>
  <si>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</si>
  <si>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</si>
  <si>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</si>
  <si>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</si>
  <si>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</si>
  <si>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</si>
  <si>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</si>
  <si>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</si>
  <si>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</si>
  <si>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</si>
  <si>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</si>
  <si>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</si>
  <si>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</si>
  <si>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</si>
  <si>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</si>
  <si>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</si>
  <si>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</si>
  <si>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</si>
  <si>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</si>
  <si>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</si>
  <si>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</si>
  <si>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</si>
  <si>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</si>
  <si>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</si>
  <si>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</si>
  <si>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</si>
  <si>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</si>
  <si>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</si>
  <si>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</si>
  <si>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</si>
  <si>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</si>
  <si>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</si>
  <si>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</si>
  <si>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</si>
  <si>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</si>
  <si>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</si>
  <si>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</si>
  <si>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</si>
  <si>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</si>
  <si>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</si>
  <si>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</si>
  <si>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</si>
  <si>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</si>
  <si>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</si>
  <si>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</si>
  <si>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</si>
  <si>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</si>
  <si>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</si>
  <si>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</si>
  <si>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</si>
  <si>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</si>
  <si>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</si>
  <si>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</si>
  <si>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</si>
  <si>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</si>
  <si>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</si>
  <si>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</si>
  <si>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</si>
  <si>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</si>
  <si>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</si>
  <si>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</si>
  <si>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</si>
  <si>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</si>
  <si>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</si>
  <si>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</si>
  <si>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</si>
  <si>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</si>
  <si>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</si>
  <si>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</si>
  <si>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</si>
  <si>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</si>
  <si>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</si>
  <si>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</si>
  <si>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</si>
  <si>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</si>
  <si>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</si>
  <si>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</si>
  <si>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</si>
  <si>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</si>
  <si>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</si>
  <si>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</si>
  <si>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</si>
  <si>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</si>
  <si>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</si>
  <si>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</si>
  <si>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</si>
  <si>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</si>
  <si>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</si>
  <si>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</si>
  <si>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</si>
  <si>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</si>
  <si>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</si>
  <si>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</si>
  <si>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</si>
  <si>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</si>
  <si>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</si>
  <si>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</si>
  <si>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</si>
  <si>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</si>
  <si>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</si>
  <si>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</si>
  <si>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</si>
  <si>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</si>
  <si>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</si>
  <si>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</si>
  <si>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</si>
  <si>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</si>
  <si>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</si>
  <si>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</si>
  <si>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</si>
  <si>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</si>
  <si>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</si>
  <si>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</si>
  <si>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</si>
  <si>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</si>
  <si>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</si>
  <si>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</si>
  <si>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</si>
  <si>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</si>
  <si>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</si>
  <si>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</si>
  <si>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</si>
  <si>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</si>
  <si>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</si>
  <si>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</si>
  <si>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</si>
  <si>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</si>
  <si>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</si>
  <si>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</si>
  <si>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</si>
  <si>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</si>
  <si>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</si>
  <si>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</si>
  <si>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</si>
  <si>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</si>
  <si>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</si>
  <si>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</si>
  <si>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</si>
  <si>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</si>
  <si>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</si>
  <si>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</si>
  <si>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</si>
  <si>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</si>
  <si>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</si>
  <si>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</si>
  <si>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</si>
  <si>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</si>
  <si>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</si>
  <si>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</si>
  <si>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</si>
  <si>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</si>
  <si>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</si>
  <si>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</si>
  <si>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</si>
  <si>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</si>
  <si>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</si>
  <si>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</si>
  <si>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</si>
  <si>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</si>
  <si>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</si>
  <si>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</si>
  <si>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</si>
  <si>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</si>
  <si>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</si>
  <si>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</si>
  <si>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</si>
  <si>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</si>
  <si>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</si>
  <si>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</si>
  <si>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</si>
  <si>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</si>
  <si>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</si>
  <si>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</si>
  <si>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</si>
  <si>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</si>
  <si>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</si>
  <si>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</si>
  <si>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</si>
  <si>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</si>
  <si>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</si>
  <si>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</si>
  <si>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</si>
  <si>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</si>
  <si>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</si>
  <si>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</si>
  <si>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</si>
  <si>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</si>
  <si>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</si>
  <si>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</si>
  <si>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</si>
  <si>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</si>
  <si>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</si>
  <si>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</si>
  <si>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</si>
  <si>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</si>
  <si>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</si>
  <si>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</si>
  <si>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</si>
  <si>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</si>
  <si>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</si>
  <si>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</si>
  <si>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</si>
  <si>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</si>
  <si>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</si>
  <si>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</si>
  <si>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</si>
  <si>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</si>
  <si>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</si>
  <si>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</si>
  <si>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</si>
  <si>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</si>
  <si>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</si>
  <si>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</si>
  <si>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</si>
  <si>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</si>
  <si>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</si>
  <si>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</si>
  <si>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</si>
  <si>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</si>
  <si>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</si>
  <si>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</si>
  <si>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</si>
  <si>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</si>
  <si>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</si>
  <si>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</si>
  <si>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</si>
  <si>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</si>
  <si>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</si>
  <si>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</si>
  <si>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</si>
  <si>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</si>
  <si>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</si>
  <si>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</si>
  <si>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</si>
  <si>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</si>
  <si>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</si>
  <si>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</si>
  <si>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</si>
  <si>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</si>
  <si>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</si>
  <si>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</si>
  <si>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</si>
  <si>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</si>
  <si>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</si>
  <si>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</si>
  <si>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</si>
  <si>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</si>
  <si>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</si>
  <si>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</si>
  <si>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</si>
  <si>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</si>
  <si>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</si>
  <si>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</si>
  <si>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</si>
  <si>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</si>
  <si>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</si>
  <si>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</si>
  <si>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</si>
  <si>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</si>
  <si>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</si>
  <si>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</si>
  <si>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</si>
  <si>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</si>
  <si>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</si>
  <si>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</si>
  <si>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</si>
  <si>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</si>
  <si>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</si>
  <si>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</si>
  <si>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</si>
  <si>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</si>
  <si>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</si>
  <si>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</si>
  <si>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</si>
  <si>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</si>
  <si>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</si>
  <si>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</si>
  <si>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</si>
  <si>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</si>
  <si>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</si>
  <si>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</si>
  <si>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</si>
  <si>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</si>
  <si>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</si>
  <si>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</si>
  <si>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</si>
  <si>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</si>
  <si>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</si>
  <si>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</si>
  <si>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</si>
  <si>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</si>
  <si>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</si>
  <si>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</si>
  <si>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</si>
  <si>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</si>
  <si>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</si>
  <si>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</si>
  <si>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</si>
  <si>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</si>
  <si>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</si>
  <si>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</si>
  <si>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</si>
  <si>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</si>
  <si>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</si>
  <si>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</si>
  <si>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</si>
  <si>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</si>
  <si>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</si>
  <si>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</si>
  <si>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</si>
  <si>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</si>
  <si>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</si>
  <si>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</si>
  <si>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</si>
  <si>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</si>
  <si>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</si>
  <si>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</si>
  <si>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</si>
  <si>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</si>
  <si>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</si>
  <si>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</si>
  <si>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</si>
  <si>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</si>
  <si>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</si>
  <si>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</si>
  <si>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</si>
  <si>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</si>
  <si>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</si>
  <si>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</si>
  <si>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</si>
  <si>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</si>
  <si>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</si>
  <si>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</si>
  <si>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</si>
  <si>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</si>
  <si>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</si>
  <si>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</si>
  <si>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</si>
  <si>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</si>
  <si>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</si>
  <si>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</si>
  <si>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</si>
  <si>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</si>
  <si>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</si>
  <si>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</si>
  <si>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</si>
  <si>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</si>
  <si>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</si>
  <si>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</si>
  <si>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</si>
  <si>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</si>
  <si>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</si>
  <si>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</si>
  <si>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</si>
  <si>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</si>
  <si>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</si>
  <si>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</si>
  <si>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</si>
  <si>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</si>
  <si>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</si>
  <si>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</si>
  <si>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</si>
  <si>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</si>
  <si>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</si>
  <si>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</si>
  <si>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</si>
  <si>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</si>
  <si>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</si>
  <si>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</si>
  <si>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</si>
  <si>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</si>
  <si>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</si>
  <si>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</si>
  <si>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</si>
  <si>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</si>
  <si>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</si>
  <si>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</si>
  <si>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</si>
  <si>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</si>
  <si>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</si>
  <si>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</si>
  <si>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</si>
  <si>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</si>
  <si>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</si>
  <si>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</si>
  <si>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</si>
  <si>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</si>
  <si>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</si>
  <si>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</si>
  <si>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</si>
  <si>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</si>
  <si>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</si>
  <si>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</si>
  <si>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</si>
  <si>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</si>
  <si>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</si>
  <si>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</si>
  <si>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</si>
  <si>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</si>
  <si>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</si>
  <si>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</si>
  <si>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</si>
  <si>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</si>
  <si>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</si>
  <si>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</si>
  <si>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</si>
  <si>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</si>
  <si>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</si>
  <si>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</si>
  <si>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</si>
  <si>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</si>
  <si>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</si>
  <si>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</si>
  <si>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</si>
  <si>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</si>
  <si>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</si>
  <si>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</si>
  <si>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</si>
  <si>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</si>
  <si>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</si>
  <si>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</si>
  <si>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</si>
  <si>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</si>
  <si>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</si>
  <si>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</si>
  <si>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</si>
  <si>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</si>
  <si>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</si>
  <si>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</si>
  <si>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</si>
  <si>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</si>
  <si>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</si>
  <si>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</si>
  <si>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</si>
  <si>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</si>
  <si>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</si>
  <si>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</si>
  <si>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</si>
  <si>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</si>
  <si>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</si>
  <si>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</si>
  <si>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</si>
  <si>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</si>
  <si>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</si>
  <si>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</si>
  <si>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</si>
  <si>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</si>
  <si>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</si>
  <si>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</si>
  <si>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</si>
  <si>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</si>
  <si>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</si>
  <si>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</si>
  <si>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</si>
  <si>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</si>
  <si>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</si>
  <si>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</si>
  <si>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</si>
  <si>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</si>
  <si>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</si>
  <si>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</si>
  <si>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</si>
  <si>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</si>
  <si>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</si>
  <si>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</si>
  <si>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</si>
  <si>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</si>
  <si>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</si>
  <si>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</si>
  <si>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</si>
  <si>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</si>
  <si>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</si>
  <si>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</si>
  <si>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</si>
  <si>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</si>
  <si>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</si>
  <si>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</si>
  <si>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</si>
  <si>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</si>
  <si>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</si>
  <si>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</si>
  <si>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</si>
  <si>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</si>
  <si>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</si>
  <si>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</si>
  <si>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</si>
  <si>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</si>
  <si>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</si>
  <si>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</si>
  <si>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</si>
  <si>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</si>
  <si>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</si>
  <si>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</si>
  <si>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</si>
  <si>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</si>
  <si>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</si>
  <si>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</si>
  <si>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</si>
  <si>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</si>
  <si>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</si>
  <si>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</si>
  <si>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</si>
  <si>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</si>
  <si>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</si>
  <si>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</si>
  <si>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</si>
  <si>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</si>
  <si>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</si>
  <si>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</si>
  <si>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</si>
  <si>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</si>
  <si>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</si>
  <si>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</si>
  <si>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</si>
  <si>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</si>
  <si>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</si>
  <si>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</si>
  <si>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</si>
  <si>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</si>
  <si>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</si>
  <si>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</si>
  <si>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</si>
  <si>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</si>
  <si>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</si>
  <si>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</si>
  <si>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</si>
  <si>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</si>
  <si>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</si>
  <si>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</si>
  <si>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</si>
  <si>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</si>
  <si>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</si>
  <si>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</si>
  <si>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</si>
  <si>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</si>
  <si>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</si>
  <si>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</si>
  <si>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</si>
  <si>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</si>
  <si>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</si>
  <si>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</si>
  <si>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</si>
  <si>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</si>
  <si>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</si>
  <si>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</si>
  <si>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</si>
  <si>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</si>
  <si>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</si>
  <si>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</si>
  <si>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</si>
  <si>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</si>
  <si>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</si>
  <si>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</si>
  <si>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</si>
  <si>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</si>
  <si>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</si>
  <si>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</si>
  <si>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</si>
  <si>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</si>
  <si>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</si>
  <si>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</si>
  <si>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</si>
  <si>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</si>
  <si>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</si>
  <si>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</si>
  <si>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</si>
  <si>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</si>
  <si>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</si>
  <si>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</si>
  <si>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</si>
  <si>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</si>
  <si>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</si>
  <si>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</si>
  <si>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</si>
  <si>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</si>
  <si>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</si>
  <si>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</si>
  <si>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</si>
  <si>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</si>
  <si>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</si>
  <si>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</si>
  <si>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</si>
  <si>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</si>
  <si>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</si>
  <si>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</si>
  <si>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</si>
  <si>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</si>
  <si>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</si>
  <si>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</si>
  <si>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</si>
  <si>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</si>
  <si>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</si>
  <si>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</si>
  <si>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</si>
  <si>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</si>
  <si>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</si>
  <si>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</si>
  <si>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</si>
  <si>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</si>
  <si>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</si>
  <si>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</si>
  <si>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</si>
  <si>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</si>
  <si>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</si>
  <si>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</si>
  <si>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</si>
  <si>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</si>
  <si>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</si>
  <si>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</si>
  <si>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</si>
  <si>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</si>
  <si>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</si>
  <si>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</si>
  <si>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</si>
  <si>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</si>
  <si>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</si>
  <si>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</si>
  <si>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</si>
  <si>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</si>
  <si>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</si>
  <si>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</si>
  <si>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</si>
  <si>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</si>
  <si>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</si>
  <si>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</si>
  <si>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</si>
  <si>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</si>
  <si>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</si>
  <si>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</si>
  <si>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</si>
  <si>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</si>
  <si>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</si>
  <si>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</si>
  <si>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</si>
  <si>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</si>
  <si>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</si>
  <si>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</si>
  <si>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</si>
  <si>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</si>
  <si>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</si>
  <si>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</si>
  <si>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</si>
  <si>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</si>
  <si>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</si>
  <si>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</si>
  <si>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</si>
  <si>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</si>
  <si>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</si>
  <si>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</si>
  <si>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</si>
  <si>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</si>
  <si>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</si>
  <si>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</si>
  <si>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</si>
  <si>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</si>
  <si>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</si>
  <si>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</si>
  <si>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</si>
  <si>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</si>
  <si>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</si>
  <si>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</si>
  <si>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</si>
  <si>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</si>
  <si>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</si>
  <si>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</si>
  <si>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</si>
  <si>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</si>
  <si>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</si>
  <si>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</si>
  <si>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</si>
  <si>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</si>
  <si>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</si>
  <si>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</si>
  <si>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</si>
  <si>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</si>
  <si>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</si>
  <si>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</si>
  <si>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</si>
  <si>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</si>
  <si>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</si>
  <si>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</si>
  <si>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</si>
  <si>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</si>
  <si>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</si>
  <si>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</si>
  <si>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</si>
  <si>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</si>
  <si>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</si>
  <si>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</si>
  <si>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</si>
  <si>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</si>
  <si>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</si>
  <si>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</si>
  <si>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</si>
  <si>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</si>
  <si>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</si>
  <si>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</si>
  <si>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</si>
  <si>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</si>
  <si>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</si>
  <si>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</si>
  <si>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</si>
  <si>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</si>
  <si>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</si>
  <si>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</si>
  <si>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</si>
  <si>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</si>
  <si>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</si>
  <si>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</si>
  <si>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</si>
  <si>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</si>
  <si>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</si>
  <si>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</si>
  <si>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</si>
  <si>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</si>
  <si>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</si>
  <si>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</si>
  <si>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</si>
  <si>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</si>
  <si>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</si>
  <si>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</si>
  <si>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</si>
  <si>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</si>
  <si>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</si>
  <si>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</si>
  <si>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</si>
  <si>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</si>
  <si>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</si>
  <si>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</si>
  <si>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</si>
  <si>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</si>
  <si>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</si>
  <si>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</si>
  <si>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</si>
  <si>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</si>
  <si>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</si>
  <si>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</si>
  <si>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</si>
  <si>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</si>
  <si>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</si>
  <si>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</si>
  <si>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</si>
  <si>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</si>
  <si>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</si>
  <si>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</si>
  <si>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</si>
  <si>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</si>
  <si>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</si>
  <si>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</si>
  <si>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</si>
  <si>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</si>
  <si>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</si>
  <si>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</si>
  <si>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</si>
  <si>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</si>
  <si>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</si>
  <si>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</si>
  <si>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</si>
  <si>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</si>
  <si>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</si>
  <si>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</si>
  <si>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</si>
  <si>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</si>
  <si>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</si>
  <si>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</si>
  <si>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</si>
  <si>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</si>
  <si>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</si>
  <si>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</si>
  <si>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</si>
  <si>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</si>
  <si>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</si>
  <si>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</si>
  <si>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</si>
  <si>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</si>
  <si>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</si>
  <si>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</si>
  <si>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</si>
  <si>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</si>
  <si>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</si>
  <si>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</si>
  <si>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</si>
  <si>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</si>
  <si>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</si>
  <si>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</si>
  <si>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</si>
  <si>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</si>
  <si>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</si>
  <si>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</si>
  <si>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</si>
  <si>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</si>
  <si>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</si>
  <si>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</si>
  <si>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</si>
  <si>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</si>
  <si>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</si>
  <si>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</si>
  <si>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</si>
  <si>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</si>
  <si>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</si>
  <si>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</si>
  <si>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</si>
  <si>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</si>
  <si>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</si>
  <si>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</si>
  <si>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</si>
  <si>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</si>
  <si>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</si>
  <si>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</si>
  <si>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</si>
  <si>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</si>
  <si>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</si>
  <si>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</si>
  <si>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</si>
  <si>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</si>
  <si>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</si>
  <si>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</si>
  <si>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</si>
  <si>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</si>
  <si>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</si>
  <si>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</si>
  <si>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</si>
  <si>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</si>
  <si>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</si>
  <si>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</si>
  <si>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</si>
  <si>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</si>
  <si>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</si>
  <si>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</si>
  <si>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</si>
  <si>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</si>
  <si>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</si>
  <si>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</si>
  <si>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</si>
  <si>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</si>
  <si>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</si>
  <si>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</si>
  <si>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</si>
  <si>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</si>
  <si>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</si>
  <si>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</si>
  <si>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</si>
  <si>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</si>
  <si>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</si>
  <si>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</si>
  <si>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</si>
  <si>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</si>
  <si>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</si>
  <si>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</si>
  <si>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</si>
  <si>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</si>
  <si>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</si>
  <si>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</si>
  <si>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</si>
  <si>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</si>
  <si>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</si>
  <si>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</si>
  <si>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</si>
  <si>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</si>
  <si>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</si>
  <si>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</si>
  <si>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</si>
  <si>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</si>
  <si>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</si>
  <si>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</si>
  <si>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</si>
  <si>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</si>
  <si>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</si>
  <si>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</si>
  <si>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</si>
  <si>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</si>
  <si>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</si>
  <si>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</si>
  <si>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</si>
  <si>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</si>
  <si>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</si>
  <si>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</si>
  <si>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</si>
  <si>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</si>
  <si>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</si>
  <si>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</si>
  <si>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</si>
  <si>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</si>
  <si>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</si>
  <si>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</si>
  <si>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</si>
  <si>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</si>
  <si>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</si>
  <si>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</si>
  <si>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</si>
  <si>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</si>
  <si>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</si>
  <si>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</si>
  <si>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</si>
  <si>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</si>
  <si>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</si>
  <si>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</si>
  <si>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</si>
  <si>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</si>
  <si>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</si>
  <si>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</si>
  <si>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</si>
  <si>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</si>
  <si>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</si>
  <si>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</si>
  <si>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</si>
  <si>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</si>
  <si>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</si>
  <si>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</si>
  <si>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</si>
  <si>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</si>
  <si>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</si>
  <si>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</si>
  <si>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</si>
  <si>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</si>
  <si>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</si>
  <si>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</si>
  <si>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</si>
  <si>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</si>
  <si>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</si>
  <si>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</si>
  <si>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</si>
  <si>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</si>
  <si>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</si>
  <si>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</si>
  <si>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</si>
  <si>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</si>
  <si>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</si>
  <si>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</si>
  <si>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</si>
  <si>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</si>
  <si>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</si>
  <si>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</si>
  <si>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</si>
  <si>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</si>
  <si>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</si>
  <si>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</si>
  <si>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</si>
  <si>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</si>
  <si>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</si>
  <si>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</si>
  <si>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</si>
  <si>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</si>
  <si>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</si>
  <si>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</si>
  <si>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</si>
  <si>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</si>
  <si>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</si>
  <si>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</si>
  <si>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</si>
  <si>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</si>
  <si>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</si>
  <si>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</si>
  <si>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</si>
  <si>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</si>
  <si>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</si>
  <si>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</si>
  <si>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</si>
  <si>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</si>
  <si>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</si>
  <si>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</si>
  <si>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</si>
  <si>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</si>
  <si>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</si>
  <si>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</si>
  <si>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</si>
  <si>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</si>
  <si>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</si>
  <si>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</si>
  <si>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</si>
  <si>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</si>
  <si>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</si>
  <si>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</si>
  <si>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</si>
  <si>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</si>
  <si>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</si>
  <si>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</si>
  <si>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</si>
  <si>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</si>
  <si>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</si>
  <si>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</si>
  <si>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</si>
  <si>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</si>
  <si>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</si>
  <si>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</si>
  <si>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</si>
  <si>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</si>
  <si>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</si>
  <si>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</si>
  <si>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</si>
  <si>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</si>
  <si>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</si>
  <si>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</si>
  <si>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</si>
  <si>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</si>
  <si>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</si>
  <si>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</si>
  <si>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</si>
  <si>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</si>
  <si>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</si>
  <si>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</si>
  <si>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</si>
  <si>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</si>
  <si>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</si>
  <si>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</si>
  <si>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</si>
  <si>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</si>
  <si>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</si>
  <si>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</si>
  <si>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</si>
  <si>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</si>
  <si>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</si>
  <si>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</si>
  <si>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</si>
  <si>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</si>
  <si>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</si>
  <si>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</si>
  <si>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</si>
  <si>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</si>
  <si>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</si>
  <si>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</si>
  <si>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</si>
  <si>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</si>
  <si>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</si>
  <si>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</si>
  <si>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</si>
  <si>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</si>
  <si>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</si>
  <si>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</si>
  <si>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</si>
  <si>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</si>
  <si>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</si>
  <si>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</si>
  <si>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</si>
  <si>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</si>
  <si>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</si>
  <si>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</si>
  <si>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</si>
  <si>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</si>
  <si>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</si>
  <si>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</si>
  <si>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</si>
  <si>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</si>
  <si>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</si>
  <si>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</si>
  <si>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</si>
  <si>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</si>
  <si>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</si>
  <si>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</si>
  <si>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</si>
  <si>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</si>
  <si>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</si>
  <si>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</si>
  <si>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</si>
  <si>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</si>
  <si>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</si>
  <si>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</si>
  <si>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</si>
  <si>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</si>
  <si>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</si>
  <si>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</si>
  <si>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</si>
  <si>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</si>
  <si>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</si>
  <si>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</si>
  <si>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</si>
  <si>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</si>
  <si>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</si>
  <si>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</si>
  <si>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</si>
  <si>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</si>
  <si>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</si>
  <si>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</si>
  <si>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</si>
  <si>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</si>
  <si>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</si>
  <si>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</si>
  <si>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</si>
  <si>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</si>
  <si>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</si>
  <si>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</si>
  <si>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</si>
  <si>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</si>
  <si>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</si>
  <si>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</si>
  <si>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</si>
  <si>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</si>
  <si>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</si>
  <si>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</si>
  <si>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</si>
  <si>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</si>
  <si>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</si>
  <si>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</si>
  <si>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</si>
  <si>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</si>
  <si>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</si>
  <si>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</si>
  <si>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</si>
  <si>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</si>
  <si>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</si>
  <si>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</si>
  <si>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</si>
  <si>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</si>
  <si>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</si>
  <si>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</si>
  <si>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</si>
  <si>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</si>
  <si>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</si>
  <si>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</si>
  <si>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</si>
  <si>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</si>
  <si>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</si>
  <si>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</si>
  <si>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</si>
  <si>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</si>
  <si>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</si>
  <si>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</si>
  <si>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</si>
  <si>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</si>
  <si>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</si>
  <si>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</si>
  <si>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</si>
  <si>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</si>
  <si>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</si>
  <si>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</si>
  <si>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</si>
  <si>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</si>
  <si>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</si>
  <si>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</si>
  <si>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</si>
  <si>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</si>
  <si>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</si>
  <si>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</si>
  <si>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</si>
  <si>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</si>
  <si>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</si>
  <si>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</si>
  <si>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</si>
  <si>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</si>
  <si>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</si>
  <si>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</si>
  <si>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</si>
  <si>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</si>
  <si>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</si>
  <si>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</si>
  <si>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</si>
  <si>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</si>
  <si>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</si>
  <si>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</si>
  <si>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</si>
  <si>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</si>
  <si>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</si>
  <si>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</si>
  <si>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</si>
  <si>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</si>
  <si>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</si>
  <si>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</si>
  <si>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</si>
  <si>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</si>
  <si>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</si>
  <si>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</si>
  <si>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</si>
  <si>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</si>
  <si>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</si>
  <si>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</si>
  <si>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</si>
  <si>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</si>
  <si>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</si>
  <si>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</si>
  <si>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</si>
  <si>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</si>
  <si>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</si>
  <si>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</si>
  <si>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</si>
  <si>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</si>
  <si>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</si>
  <si>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</si>
  <si>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</si>
  <si>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</si>
  <si>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</si>
  <si>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</si>
  <si>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</si>
  <si>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</si>
  <si>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</si>
  <si>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</si>
  <si>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</si>
  <si>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</si>
  <si>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</si>
  <si>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</si>
  <si>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</si>
  <si>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</si>
  <si>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</si>
  <si>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</si>
  <si>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</si>
  <si>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</si>
  <si>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</si>
  <si>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</si>
  <si>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</si>
  <si>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</si>
  <si>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</si>
  <si>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</si>
  <si>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</si>
  <si>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</si>
  <si>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</si>
  <si>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</si>
  <si>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</si>
  <si>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</si>
  <si>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</si>
  <si>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</si>
  <si>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</si>
  <si>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</si>
  <si>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</si>
  <si>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</si>
  <si>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</si>
  <si>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</si>
  <si>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</si>
  <si>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</si>
  <si>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</si>
  <si>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</si>
  <si>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</si>
  <si>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</si>
  <si>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</si>
  <si>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</si>
  <si>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</si>
  <si>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</si>
  <si>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</si>
  <si>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</si>
  <si>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</si>
  <si>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</si>
  <si>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</si>
  <si>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</si>
  <si>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</si>
  <si>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</si>
  <si>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</si>
  <si>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</si>
  <si>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</si>
  <si>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</si>
  <si>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</si>
  <si>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</si>
  <si>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</si>
  <si>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</si>
  <si>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</si>
  <si>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</si>
  <si>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</si>
  <si>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</si>
  <si>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</si>
  <si>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</si>
  <si>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</si>
  <si>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</si>
  <si>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</si>
  <si>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</si>
  <si>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</si>
  <si>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</si>
  <si>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</si>
  <si>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</si>
  <si>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</si>
  <si>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</si>
  <si>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</si>
  <si>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</si>
  <si>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</si>
  <si>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</si>
  <si>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</si>
  <si>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</si>
  <si>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</si>
  <si>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</si>
  <si>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</si>
  <si>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</si>
  <si>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</si>
  <si>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</si>
  <si>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</si>
  <si>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</si>
  <si>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</si>
  <si>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</si>
  <si>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</si>
  <si>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</si>
  <si>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</si>
  <si>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</si>
  <si>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</si>
  <si>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</si>
  <si>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</si>
  <si>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</si>
  <si>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</si>
  <si>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</si>
  <si>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</si>
  <si>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</si>
  <si>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</si>
  <si>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</si>
  <si>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</si>
  <si>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</si>
  <si>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</si>
  <si>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</si>
  <si>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</si>
  <si>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</si>
  <si>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</si>
  <si>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</si>
  <si>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</si>
  <si>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</si>
  <si>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</si>
  <si>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</si>
  <si>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</si>
  <si>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</si>
  <si>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</si>
  <si>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</si>
  <si>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</si>
  <si>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</si>
  <si>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</si>
  <si>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</si>
  <si>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</si>
  <si>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</si>
  <si>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</si>
  <si>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</si>
  <si>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</si>
  <si>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</si>
  <si>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</si>
  <si>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</si>
  <si>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</si>
  <si>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</si>
  <si>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</si>
  <si>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</si>
  <si>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</si>
  <si>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</si>
  <si>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</si>
  <si>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</si>
  <si>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</si>
  <si>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</si>
  <si>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</si>
  <si>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</si>
  <si>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</si>
  <si>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</si>
  <si>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</si>
  <si>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</si>
  <si>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</si>
  <si>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</si>
  <si>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</si>
  <si>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</si>
  <si>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</si>
  <si>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</si>
  <si>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</si>
  <si>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</si>
  <si>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</si>
  <si>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</si>
  <si>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</si>
  <si>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</si>
  <si>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</si>
  <si>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</si>
  <si>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</si>
  <si>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</si>
  <si>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</si>
  <si>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</si>
  <si>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</si>
  <si>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</si>
  <si>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</si>
  <si>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</si>
  <si>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</si>
  <si>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</si>
  <si>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</si>
  <si>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</si>
  <si>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</si>
  <si>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</si>
  <si>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</si>
  <si>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</si>
  <si>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</si>
  <si>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</si>
  <si>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</si>
  <si>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</si>
  <si>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</si>
  <si>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</si>
  <si>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</si>
  <si>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</si>
  <si>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</si>
  <si>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</si>
  <si>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</si>
  <si>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</si>
  <si>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</si>
  <si>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</si>
  <si>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</si>
  <si>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</si>
  <si>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</si>
  <si>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</si>
  <si>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</si>
  <si>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</si>
  <si>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</si>
  <si>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</si>
  <si>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</si>
  <si>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</si>
  <si>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</si>
  <si>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</si>
  <si>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</si>
  <si>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</si>
  <si>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</si>
  <si>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</si>
  <si>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</si>
  <si>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</si>
  <si>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</si>
  <si>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</si>
  <si>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</si>
  <si>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</si>
  <si>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</si>
  <si>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</si>
  <si>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</si>
  <si>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</si>
  <si>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</si>
  <si>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</si>
  <si>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</si>
  <si>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</si>
  <si>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</si>
  <si>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</si>
  <si>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</si>
  <si>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</si>
  <si>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</si>
  <si>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</si>
  <si>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</si>
  <si>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</si>
  <si>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</si>
  <si>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</si>
  <si>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</si>
  <si>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</si>
  <si>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</si>
  <si>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</si>
  <si>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</si>
  <si>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</si>
  <si>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</si>
  <si>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</si>
  <si>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</si>
  <si>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</si>
  <si>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</si>
  <si>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</si>
  <si>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</si>
  <si>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</si>
  <si>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</si>
  <si>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</si>
  <si>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</si>
  <si>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</si>
  <si>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</si>
  <si>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</si>
  <si>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</si>
  <si>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</si>
  <si>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</si>
  <si>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</si>
  <si>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</si>
  <si>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</si>
  <si>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</si>
  <si>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</si>
  <si>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</si>
  <si>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</si>
  <si>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</si>
  <si>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</si>
  <si>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</si>
  <si>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</si>
  <si>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</si>
  <si>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</si>
  <si>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</si>
  <si>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</si>
  <si>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</si>
  <si>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</si>
  <si>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</si>
  <si>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</si>
  <si>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</si>
  <si>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</si>
  <si>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</si>
  <si>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</si>
  <si>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</si>
  <si>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</si>
  <si>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</si>
  <si>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</si>
  <si>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</si>
  <si>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</si>
  <si>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</si>
  <si>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</si>
  <si>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</si>
  <si>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</si>
  <si>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</si>
  <si>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</si>
  <si>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</si>
  <si>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</si>
  <si>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</si>
  <si>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</si>
  <si>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</si>
  <si>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</si>
  <si>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</si>
  <si>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</si>
  <si>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</si>
  <si>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</si>
  <si>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</si>
  <si>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</si>
  <si>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</si>
  <si>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</si>
  <si>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</si>
  <si>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</si>
  <si>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</si>
  <si>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</si>
  <si>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</si>
  <si>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</si>
  <si>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</si>
  <si>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</si>
  <si>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</si>
  <si>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</si>
  <si>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</si>
  <si>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</si>
  <si>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</si>
  <si>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</si>
  <si>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</si>
  <si>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</si>
  <si>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</si>
  <si>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</si>
  <si>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</si>
  <si>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</si>
  <si>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</si>
  <si>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</si>
  <si>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</si>
  <si>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</si>
  <si>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</si>
  <si>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</si>
  <si>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</si>
  <si>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</si>
  <si>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</si>
  <si>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</si>
  <si>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</si>
  <si>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</si>
  <si>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</si>
  <si>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</si>
  <si>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</si>
  <si>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</si>
  <si>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</si>
  <si>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</si>
  <si>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</si>
  <si>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</si>
  <si>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</si>
  <si>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</si>
  <si>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</si>
  <si>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</si>
  <si>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</si>
  <si>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</si>
  <si>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</si>
  <si>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</si>
  <si>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</si>
  <si>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</si>
  <si>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</si>
  <si>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</si>
  <si>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</si>
  <si>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</si>
  <si>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</si>
  <si>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</si>
  <si>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</si>
  <si>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</si>
  <si>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</si>
  <si>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</si>
  <si>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</si>
  <si>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</si>
  <si>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</si>
  <si>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</si>
  <si>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</si>
  <si>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</si>
  <si>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</si>
  <si>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</si>
  <si>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</si>
  <si>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</si>
  <si>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</si>
  <si>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</si>
  <si>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</si>
  <si>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</si>
  <si>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</si>
  <si>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</si>
  <si>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</si>
  <si>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</si>
  <si>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</si>
  <si>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</si>
  <si>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</si>
  <si>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</si>
  <si>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</si>
  <si>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</si>
  <si>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</si>
  <si>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</si>
  <si>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</si>
  <si>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</si>
  <si>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</si>
  <si>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</si>
  <si>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</si>
  <si>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</si>
  <si>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</si>
  <si>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</si>
  <si>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</si>
  <si>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</si>
  <si>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</si>
  <si>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</si>
  <si>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</si>
  <si>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</si>
  <si>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</si>
  <si>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</si>
  <si>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</si>
  <si>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</si>
  <si>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</si>
  <si>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</si>
  <si>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</si>
  <si>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</si>
  <si>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</si>
  <si>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</si>
  <si>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</si>
  <si>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</si>
  <si>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</si>
  <si>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</si>
  <si>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</si>
  <si>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</si>
  <si>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</si>
  <si>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</si>
  <si>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</si>
  <si>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</si>
  <si>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</si>
  <si>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</si>
  <si>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</si>
  <si>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</si>
  <si>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</si>
  <si>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</si>
  <si>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</si>
  <si>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</si>
  <si>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</si>
  <si>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</si>
  <si>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</si>
  <si>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</si>
  <si>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</si>
  <si>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</si>
  <si>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</si>
  <si>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</si>
  <si>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</si>
  <si>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</si>
  <si>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</si>
  <si>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</si>
  <si>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</si>
  <si>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</si>
  <si>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</si>
  <si>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</si>
  <si>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</si>
  <si>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</si>
  <si>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</si>
  <si>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</si>
  <si>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</si>
  <si>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</si>
  <si>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</si>
  <si>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</si>
  <si>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</si>
  <si>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</si>
  <si>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</si>
  <si>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</si>
  <si>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</si>
  <si>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</si>
  <si>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</si>
  <si>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</si>
  <si>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</si>
  <si>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</si>
  <si>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</si>
  <si>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</si>
  <si>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</si>
  <si>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</si>
  <si>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</si>
  <si>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</si>
  <si>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</si>
  <si>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</si>
  <si>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</si>
  <si>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</si>
  <si>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</si>
  <si>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</si>
  <si>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</si>
  <si>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</si>
  <si>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</si>
  <si>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</si>
  <si>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</si>
  <si>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</si>
  <si>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</si>
  <si>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</si>
  <si>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</si>
  <si>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</si>
  <si>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</si>
  <si>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</si>
  <si>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</si>
  <si>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</si>
  <si>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</si>
  <si>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</si>
  <si>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</si>
  <si>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</si>
  <si>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</si>
  <si>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</si>
  <si>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</si>
  <si>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</si>
  <si>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</si>
  <si>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</si>
  <si>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</si>
  <si>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</si>
  <si>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</si>
  <si>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</si>
  <si>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</si>
  <si>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</si>
  <si>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</si>
  <si>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</si>
  <si>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</si>
  <si>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</si>
  <si>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</si>
  <si>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</si>
  <si>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</si>
  <si>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</si>
  <si>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</si>
  <si>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</si>
  <si>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</si>
  <si>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</si>
  <si>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</si>
  <si>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</si>
  <si>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</si>
  <si>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</si>
  <si>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</si>
  <si>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</si>
  <si>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</si>
  <si>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</si>
  <si>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</si>
  <si>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</si>
  <si>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</si>
  <si>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</si>
  <si>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</si>
  <si>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</si>
  <si>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</si>
  <si>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</si>
  <si>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</si>
  <si>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</si>
  <si>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</si>
  <si>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</si>
  <si>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</si>
  <si>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</si>
  <si>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</si>
  <si>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</si>
  <si>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</si>
  <si>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</si>
  <si>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</si>
  <si>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</si>
  <si>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</si>
  <si>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</si>
  <si>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</si>
  <si>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</si>
  <si>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</si>
  <si>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</si>
  <si>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</si>
  <si>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</si>
  <si>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</si>
  <si>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</si>
  <si>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</si>
  <si>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</si>
  <si>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</si>
  <si>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</si>
  <si>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</si>
  <si>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</si>
  <si>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</si>
  <si>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</si>
  <si>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</si>
  <si>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</si>
  <si>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</si>
  <si>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</si>
  <si>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</si>
  <si>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</si>
  <si>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</si>
  <si>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</si>
  <si>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</si>
  <si>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</si>
  <si>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</si>
  <si>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</si>
  <si>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</si>
  <si>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</si>
  <si>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</si>
  <si>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</si>
  <si>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</si>
  <si>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</si>
  <si>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</si>
  <si>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</si>
  <si>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</si>
  <si>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</si>
  <si>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</si>
  <si>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</si>
  <si>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</si>
  <si>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</si>
  <si>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</si>
  <si>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</si>
  <si>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</si>
  <si>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</si>
  <si>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</si>
  <si>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</si>
  <si>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</si>
  <si>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</si>
  <si>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</si>
  <si>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</si>
  <si>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</si>
  <si>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</si>
  <si>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</si>
  <si>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</si>
  <si>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</si>
  <si>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</si>
  <si>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</si>
  <si>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</si>
  <si>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</si>
  <si>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</si>
  <si>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</si>
  <si>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</si>
  <si>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</si>
  <si>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</si>
  <si>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</si>
  <si>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</si>
  <si>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</si>
  <si>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</si>
  <si>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</si>
  <si>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</si>
  <si>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</si>
  <si>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</si>
  <si>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</si>
  <si>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</si>
  <si>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</si>
  <si>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</si>
  <si>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</si>
  <si>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</si>
  <si>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</si>
  <si>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</si>
  <si>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</si>
  <si>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</si>
  <si>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</si>
  <si>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</si>
  <si>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</si>
  <si>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</si>
  <si>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</si>
  <si>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</si>
  <si>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</si>
  <si>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</si>
  <si>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</si>
  <si>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</si>
  <si>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</si>
  <si>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</si>
  <si>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</si>
  <si>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</si>
  <si>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</si>
  <si>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</si>
  <si>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</si>
  <si>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</si>
  <si>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</si>
  <si>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</si>
  <si>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</si>
  <si>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</si>
  <si>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</si>
  <si>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</si>
  <si>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</si>
  <si>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</si>
  <si>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</si>
  <si>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</si>
  <si>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</si>
  <si>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</si>
  <si>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</si>
  <si>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</si>
  <si>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</si>
  <si>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</si>
  <si>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</si>
  <si>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</si>
  <si>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</si>
  <si>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</si>
  <si>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</si>
  <si>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</si>
  <si>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</si>
  <si>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</si>
  <si>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</si>
  <si>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</si>
  <si>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</si>
  <si>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</si>
  <si>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</si>
  <si>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</si>
  <si>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</si>
  <si>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</si>
  <si>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</si>
  <si>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</si>
  <si>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</si>
  <si>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</si>
  <si>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</si>
  <si>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</si>
  <si>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</si>
  <si>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</si>
  <si>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</si>
  <si>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</si>
  <si>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</si>
  <si>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</si>
  <si>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</si>
  <si>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</si>
  <si>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</si>
  <si>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</si>
  <si>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</si>
  <si>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</si>
  <si>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</si>
  <si>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</si>
  <si>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</si>
  <si>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</si>
  <si>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</si>
  <si>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</si>
  <si>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</si>
  <si>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</si>
  <si>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</si>
  <si>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</si>
  <si>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</si>
  <si>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</si>
  <si>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</si>
  <si>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</si>
  <si>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</si>
  <si>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</si>
  <si>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</si>
  <si>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</si>
  <si>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</si>
  <si>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</si>
  <si>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</si>
  <si>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</si>
  <si>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</si>
  <si>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</si>
  <si>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</si>
  <si>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</si>
  <si>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</si>
  <si>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</si>
  <si>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</si>
  <si>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</si>
  <si>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</si>
  <si>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</si>
  <si>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</si>
  <si>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</si>
  <si>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</si>
  <si>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</si>
  <si>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</si>
  <si>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</si>
  <si>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</si>
  <si>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</si>
  <si>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</si>
  <si>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</si>
  <si>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</si>
  <si>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</si>
  <si>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</si>
  <si>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</si>
  <si>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</si>
  <si>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</si>
  <si>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</si>
  <si>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</si>
  <si>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</si>
  <si>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</si>
  <si>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</si>
  <si>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</si>
  <si>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</si>
  <si>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</si>
  <si>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</si>
  <si>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</si>
  <si>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</si>
  <si>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</si>
  <si>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</si>
  <si>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</si>
  <si>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</si>
  <si>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</si>
  <si>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</si>
  <si>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</si>
  <si>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</si>
  <si>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</si>
  <si>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</si>
  <si>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</si>
  <si>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</si>
  <si>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</si>
  <si>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</si>
  <si>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</si>
  <si>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</si>
  <si>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</si>
  <si>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</si>
  <si>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</si>
  <si>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</si>
  <si>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</si>
  <si>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</si>
  <si>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</si>
  <si>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</si>
  <si>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</si>
  <si>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</si>
  <si>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</si>
  <si>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</si>
  <si>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</si>
  <si>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</si>
  <si>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</si>
  <si>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</si>
  <si>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</si>
  <si>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</si>
  <si>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</si>
  <si>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</si>
  <si>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</si>
  <si>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</si>
  <si>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</si>
  <si>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</si>
  <si>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</si>
  <si>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</si>
  <si>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</si>
  <si>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</si>
  <si>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</si>
  <si>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</si>
  <si>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</si>
  <si>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</si>
  <si>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</si>
  <si>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</si>
  <si>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</si>
  <si>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</si>
  <si>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</si>
  <si>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</si>
  <si>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</si>
  <si>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</si>
  <si>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</si>
  <si>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</si>
  <si>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</si>
  <si>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</si>
  <si>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</si>
  <si>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</si>
  <si>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</si>
  <si>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</si>
  <si>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</si>
  <si>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</si>
  <si>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</si>
  <si>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</si>
  <si>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</si>
  <si>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</si>
  <si>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</si>
  <si>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</si>
  <si>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</si>
  <si>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</si>
  <si>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</si>
  <si>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</si>
  <si>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</si>
  <si>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</si>
  <si>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</si>
  <si>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</si>
  <si>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</si>
  <si>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</si>
  <si>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</si>
  <si>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</si>
  <si>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</si>
  <si>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</si>
  <si>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</si>
  <si>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</si>
  <si>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</si>
  <si>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</si>
  <si>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</si>
  <si>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</si>
  <si>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</si>
  <si>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</si>
  <si>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</si>
  <si>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</si>
  <si>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</si>
  <si>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</si>
  <si>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</si>
  <si>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</si>
  <si>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</si>
  <si>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</si>
  <si>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</si>
  <si>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</si>
  <si>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</si>
  <si>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</si>
  <si>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</si>
  <si>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</si>
  <si>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</si>
  <si>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</si>
  <si>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</si>
  <si>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</si>
  <si>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</si>
  <si>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</si>
  <si>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</si>
  <si>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</si>
  <si>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</si>
  <si>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</si>
  <si>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</si>
  <si>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</si>
  <si>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</si>
  <si>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</si>
  <si>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</si>
  <si>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</si>
  <si>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</si>
  <si>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</si>
  <si>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</si>
  <si>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</si>
  <si>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</si>
  <si>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</si>
  <si>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</si>
  <si>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</si>
  <si>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</si>
  <si>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</si>
  <si>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</si>
  <si>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</si>
  <si>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</si>
  <si>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</si>
  <si>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</si>
  <si>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</si>
  <si>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</si>
  <si>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</si>
  <si>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</si>
  <si>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</si>
  <si>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</si>
  <si>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</si>
  <si>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</si>
  <si>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</si>
  <si>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</si>
  <si>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</si>
  <si>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</si>
  <si>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</si>
  <si>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</si>
  <si>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</si>
  <si>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</si>
  <si>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</si>
  <si>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</si>
  <si>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</si>
  <si>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</si>
  <si>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</si>
  <si>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</si>
  <si>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</si>
  <si>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</si>
  <si>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</si>
  <si>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</si>
  <si>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</si>
  <si>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</si>
  <si>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</si>
  <si>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</si>
  <si>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</si>
  <si>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</si>
  <si>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</si>
  <si>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</si>
  <si>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</si>
  <si>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</si>
  <si>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</si>
  <si>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</si>
  <si>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</si>
  <si>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</si>
  <si>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</si>
  <si>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</si>
  <si>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</si>
  <si>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</si>
  <si>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</si>
  <si>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</si>
  <si>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</si>
  <si>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</si>
  <si>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</si>
  <si>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</si>
  <si>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</si>
  <si>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</si>
  <si>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</si>
  <si>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</si>
  <si>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</si>
  <si>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</si>
  <si>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</si>
  <si>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</si>
  <si>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</si>
  <si>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</si>
  <si>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</si>
  <si>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</si>
  <si>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</si>
  <si>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</si>
  <si>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</si>
  <si>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</si>
  <si>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</si>
  <si>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</si>
  <si>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</si>
  <si>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</si>
  <si>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</si>
  <si>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</si>
  <si>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</si>
  <si>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</si>
  <si>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</si>
  <si>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</si>
  <si>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</si>
  <si>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</si>
  <si>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</si>
  <si>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</si>
  <si>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</si>
  <si>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</si>
  <si>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</si>
  <si>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</si>
  <si>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</si>
  <si>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</si>
  <si>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</si>
  <si>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</si>
  <si>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</si>
  <si>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</si>
  <si>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</si>
  <si>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</si>
  <si>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</si>
  <si>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</si>
  <si>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</si>
  <si>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</si>
  <si>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</si>
  <si>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</si>
  <si>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</si>
  <si>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</si>
  <si>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</si>
  <si>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</si>
  <si>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</si>
  <si>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</si>
  <si>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</si>
  <si>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</si>
  <si>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</si>
  <si>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</si>
  <si>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</si>
  <si>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</si>
  <si>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</si>
  <si>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</si>
  <si>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</si>
  <si>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</si>
  <si>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</si>
  <si>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</si>
  <si>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</si>
  <si>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</si>
  <si>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</si>
  <si>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</si>
  <si>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</si>
  <si>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</si>
  <si>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</si>
  <si>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</si>
  <si>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</si>
  <si>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</si>
  <si>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</si>
  <si>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</si>
  <si>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</si>
  <si>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</si>
  <si>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</si>
  <si>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</si>
  <si>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</si>
  <si>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</si>
  <si>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</si>
  <si>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</si>
  <si>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</si>
  <si>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</si>
  <si>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</si>
  <si>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</si>
  <si>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</si>
  <si>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</si>
  <si>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</si>
  <si>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</si>
  <si>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</si>
  <si>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</si>
  <si>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</si>
  <si>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</si>
  <si>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</si>
  <si>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</si>
  <si>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</si>
  <si>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</si>
  <si>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</si>
  <si>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</si>
  <si>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</si>
  <si>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</si>
  <si>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</si>
  <si>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</si>
  <si>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</si>
  <si>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</si>
  <si>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</si>
  <si>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</si>
  <si>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</si>
  <si>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</si>
  <si>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</si>
  <si>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</si>
  <si>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</si>
  <si>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</si>
  <si>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</si>
  <si>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</si>
  <si>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</si>
  <si>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</si>
  <si>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</si>
  <si>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</si>
  <si>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</si>
  <si>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</si>
  <si>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</si>
  <si>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</si>
  <si>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</si>
  <si>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</si>
  <si>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</si>
  <si>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</si>
  <si>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</si>
  <si>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</si>
  <si>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</si>
  <si>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</si>
  <si>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</si>
  <si>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</si>
  <si>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</si>
  <si>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</si>
  <si>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</si>
  <si>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</si>
  <si>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</si>
  <si>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</si>
  <si>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</si>
  <si>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</si>
  <si>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</si>
  <si>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</si>
  <si>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</si>
  <si>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</si>
  <si>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</si>
  <si>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</si>
  <si>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</si>
  <si>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</si>
  <si>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</si>
  <si>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</si>
  <si>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</si>
  <si>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</si>
  <si>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</si>
  <si>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</si>
  <si>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</si>
  <si>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</si>
  <si>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</si>
  <si>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</si>
  <si>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</si>
  <si>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</si>
  <si>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</si>
  <si>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</si>
  <si>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</si>
  <si>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</si>
  <si>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</si>
  <si>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</si>
  <si>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</si>
  <si>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</si>
  <si>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</si>
  <si>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</si>
  <si>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</si>
  <si>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</si>
  <si>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</si>
  <si>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</si>
  <si>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</si>
  <si>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</si>
  <si>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</si>
  <si>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</si>
  <si>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</si>
  <si>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</si>
  <si>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</si>
  <si>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</si>
  <si>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</si>
  <si>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</si>
  <si>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</si>
  <si>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</si>
  <si>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</si>
  <si>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</si>
  <si>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</si>
  <si>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</si>
  <si>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</si>
  <si>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</si>
  <si>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</si>
  <si>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</si>
  <si>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</si>
  <si>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</si>
  <si>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</si>
  <si>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</si>
  <si>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</si>
  <si>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</si>
  <si>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</si>
  <si>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</si>
  <si>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</si>
  <si>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</si>
  <si>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</si>
  <si>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</si>
  <si>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</si>
  <si>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</si>
  <si>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</si>
  <si>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</si>
  <si>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</si>
  <si>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</si>
  <si>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</si>
  <si>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</si>
  <si>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</si>
  <si>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</si>
  <si>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</si>
  <si>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</si>
  <si>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</si>
  <si>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</si>
  <si>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</si>
  <si>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</si>
  <si>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</si>
  <si>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</si>
  <si>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</si>
  <si>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</si>
  <si>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</si>
  <si>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</si>
  <si>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</si>
  <si>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</si>
  <si>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</si>
  <si>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</si>
  <si>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</si>
  <si>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</si>
  <si>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</si>
  <si>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</si>
  <si>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</si>
  <si>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</si>
  <si>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</si>
  <si>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</si>
  <si>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</si>
  <si>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</si>
  <si>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</si>
  <si>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</si>
  <si>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</si>
  <si>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</si>
  <si>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</si>
  <si>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</si>
  <si>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</si>
  <si>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</si>
  <si>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</si>
  <si>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</si>
  <si>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</si>
  <si>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</si>
  <si>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</si>
  <si>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</si>
  <si>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</si>
  <si>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</si>
  <si>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</si>
  <si>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</si>
  <si>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</si>
  <si>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</si>
  <si>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</si>
  <si>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</si>
  <si>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</si>
  <si>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</si>
  <si>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</si>
  <si>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</si>
  <si>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</si>
  <si>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</si>
  <si>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</si>
  <si>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</si>
  <si>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</si>
  <si>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</si>
  <si>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</si>
  <si>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</si>
  <si>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</si>
  <si>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</si>
  <si>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</si>
  <si>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</si>
  <si>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</si>
  <si>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</si>
  <si>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</si>
  <si>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</si>
  <si>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</si>
  <si>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</si>
  <si>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</si>
  <si>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</si>
  <si>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</si>
  <si>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</si>
  <si>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</si>
  <si>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</si>
  <si>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</si>
  <si>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</si>
  <si>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</si>
  <si>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</si>
  <si>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</si>
  <si>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</si>
  <si>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</si>
  <si>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</si>
  <si>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</si>
  <si>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</si>
  <si>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</si>
  <si>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</si>
  <si>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</si>
  <si>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</si>
  <si>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</si>
  <si>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</si>
  <si>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</si>
  <si>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</si>
  <si>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</si>
  <si>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</si>
  <si>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</si>
  <si>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</si>
  <si>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</si>
  <si>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</si>
  <si>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</si>
  <si>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</si>
  <si>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</si>
  <si>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</si>
  <si>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</si>
  <si>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</si>
  <si>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</si>
  <si>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</si>
  <si>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</si>
  <si>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</si>
  <si>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</si>
  <si>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</si>
  <si>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</si>
  <si>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</si>
  <si>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</si>
  <si>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</si>
  <si>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</si>
  <si>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</si>
  <si>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</si>
  <si>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</si>
  <si>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</si>
  <si>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</si>
  <si>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</si>
  <si>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</si>
  <si>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</si>
  <si>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</si>
  <si>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</si>
  <si>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</si>
  <si>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</si>
  <si>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</si>
  <si>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</si>
  <si>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</si>
  <si>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</si>
  <si>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</si>
  <si>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</si>
  <si>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</si>
  <si>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</si>
  <si>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</si>
  <si>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</si>
  <si>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</si>
  <si>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</si>
  <si>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</si>
  <si>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</si>
  <si>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</si>
  <si>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</si>
  <si>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</si>
  <si>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</si>
  <si>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</si>
  <si>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</si>
  <si>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</si>
  <si>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</si>
  <si>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</si>
  <si>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</si>
  <si>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</si>
  <si>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</si>
  <si>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</si>
  <si>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</si>
  <si>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</si>
  <si>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</si>
  <si>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</si>
  <si>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</si>
  <si>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</si>
  <si>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</si>
  <si>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</si>
  <si>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</si>
  <si>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</si>
  <si>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</si>
  <si>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</si>
  <si>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</si>
  <si>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</si>
  <si>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</si>
  <si>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</si>
  <si>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</si>
  <si>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</si>
  <si>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</si>
  <si>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</si>
  <si>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</si>
  <si>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</si>
  <si>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</si>
  <si>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</si>
  <si>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</si>
  <si>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</si>
  <si>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</si>
  <si>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</si>
  <si>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</si>
  <si>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</si>
  <si>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</si>
  <si>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</si>
  <si>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</si>
  <si>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</si>
  <si>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</si>
  <si>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</si>
  <si>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</si>
  <si>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</si>
  <si>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</si>
  <si>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</si>
  <si>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</si>
  <si>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</si>
  <si>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</si>
  <si>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</si>
  <si>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</si>
  <si>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</si>
  <si>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</si>
  <si>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</si>
  <si>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</si>
  <si>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</si>
  <si>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</si>
  <si>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</si>
  <si>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</si>
  <si>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</si>
  <si>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</si>
  <si>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</si>
  <si>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</si>
  <si>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</si>
  <si>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</si>
  <si>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</si>
  <si>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</si>
  <si>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</si>
  <si>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</si>
  <si>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</si>
  <si>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</si>
  <si>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</si>
  <si>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</si>
  <si>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</si>
  <si>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</si>
  <si>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</si>
  <si>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</si>
  <si>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</si>
  <si>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</si>
  <si>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</si>
  <si>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</si>
  <si>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</si>
  <si>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</si>
  <si>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</si>
  <si>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</si>
  <si>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</si>
  <si>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</si>
  <si>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</si>
  <si>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</si>
  <si>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</si>
  <si>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</si>
  <si>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</si>
  <si>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</si>
  <si>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</si>
  <si>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</si>
  <si>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</si>
  <si>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</si>
  <si>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</si>
  <si>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</si>
  <si>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</si>
  <si>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</si>
  <si>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</si>
  <si>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</si>
  <si>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</si>
  <si>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</si>
  <si>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</si>
  <si>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</si>
  <si>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</si>
  <si>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</si>
  <si>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</si>
  <si>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</si>
  <si>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</si>
  <si>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</si>
  <si>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</si>
  <si>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</si>
  <si>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</si>
  <si>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</si>
  <si>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</si>
  <si>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</si>
  <si>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</si>
  <si>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</si>
  <si>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</si>
  <si>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</si>
  <si>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</si>
  <si>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</si>
  <si>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</si>
  <si>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</si>
  <si>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</si>
  <si>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</si>
  <si>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</si>
  <si>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</si>
  <si>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</si>
  <si>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</si>
  <si>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</si>
  <si>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</si>
  <si>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</si>
  <si>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</si>
  <si>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</si>
  <si>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</si>
  <si>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</si>
  <si>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</si>
  <si>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</si>
  <si>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</si>
  <si>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</si>
  <si>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</si>
  <si>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</si>
  <si>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</si>
  <si>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</si>
  <si>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</si>
  <si>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</si>
  <si>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</si>
  <si>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</si>
  <si>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</si>
  <si>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</si>
  <si>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</si>
  <si>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</si>
  <si>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</si>
  <si>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</si>
  <si>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</si>
  <si>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</si>
  <si>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</si>
  <si>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</si>
  <si>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</si>
  <si>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</si>
  <si>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</si>
  <si>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</si>
  <si>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</si>
  <si>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</si>
  <si>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</si>
  <si>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</si>
  <si>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</si>
  <si>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</si>
  <si>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</si>
  <si>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</si>
  <si>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</si>
  <si>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</si>
  <si>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</si>
  <si>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</si>
  <si>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</si>
  <si>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</si>
  <si>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</si>
  <si>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</si>
  <si>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</si>
  <si>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</si>
  <si>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</si>
  <si>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</si>
  <si>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</si>
  <si>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</si>
  <si>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</si>
  <si>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</si>
  <si>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</si>
  <si>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</si>
  <si>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</si>
  <si>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</si>
  <si>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</si>
  <si>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</si>
  <si>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</si>
  <si>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</si>
  <si>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</si>
  <si>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</si>
  <si>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</si>
  <si>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</si>
  <si>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</si>
  <si>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</si>
  <si>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</si>
  <si>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</si>
  <si>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</si>
  <si>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</si>
  <si>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</si>
  <si>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</si>
  <si>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</si>
  <si>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</si>
  <si>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</si>
  <si>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</si>
  <si>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</si>
  <si>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</si>
  <si>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</si>
  <si>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</si>
  <si>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</si>
  <si>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</si>
  <si>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</si>
  <si>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</si>
  <si>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</si>
  <si>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</si>
  <si>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</si>
  <si>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</si>
  <si>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</si>
  <si>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</si>
  <si>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</si>
  <si>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</si>
  <si>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</si>
  <si>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</si>
  <si>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</si>
  <si>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</si>
  <si>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</si>
  <si>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</si>
  <si>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</si>
  <si>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</si>
  <si>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</si>
  <si>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</si>
  <si>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</si>
  <si>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</si>
  <si>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</si>
  <si>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</si>
  <si>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</si>
  <si>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</si>
  <si>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</si>
  <si>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</si>
  <si>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</si>
  <si>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</si>
  <si>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</si>
  <si>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</si>
  <si>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</si>
  <si>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</si>
  <si>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</si>
  <si>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</si>
  <si>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</si>
  <si>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</si>
  <si>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</si>
  <si>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</si>
  <si>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</si>
  <si>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</si>
  <si>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</si>
  <si>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</si>
  <si>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</si>
  <si>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</si>
  <si>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</si>
  <si>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</si>
  <si>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</si>
  <si>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</si>
  <si>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</si>
  <si>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</si>
  <si>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</si>
  <si>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</si>
  <si>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</si>
  <si>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</si>
  <si>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</si>
  <si>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</si>
  <si>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</si>
  <si>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</si>
  <si>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</si>
  <si>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</si>
  <si>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</si>
  <si>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</si>
  <si>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</si>
  <si>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</si>
  <si>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</si>
  <si>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</si>
  <si>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</si>
  <si>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</si>
  <si>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</si>
  <si>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</si>
  <si>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</si>
  <si>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</si>
  <si>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</si>
  <si>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</si>
  <si>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</si>
  <si>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</si>
  <si>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</si>
  <si>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</si>
  <si>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</si>
  <si>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</si>
  <si>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</si>
  <si>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</si>
  <si>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</si>
  <si>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</si>
  <si>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</si>
  <si>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</si>
  <si>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</si>
  <si>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</si>
  <si>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</si>
  <si>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</si>
  <si>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</si>
  <si>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</si>
  <si>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</si>
  <si>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</si>
  <si>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</si>
  <si>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</si>
  <si>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</si>
  <si>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</si>
  <si>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</si>
  <si>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</si>
  <si>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</si>
  <si>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</si>
  <si>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</si>
  <si>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</si>
  <si>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</si>
  <si>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</si>
  <si>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</si>
  <si>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</si>
  <si>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</si>
  <si>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</si>
  <si>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</si>
  <si>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</si>
  <si>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</si>
  <si>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</si>
  <si>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</si>
  <si>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</si>
  <si>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</si>
  <si>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</si>
  <si>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</si>
  <si>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</si>
  <si>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</si>
  <si>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</si>
  <si>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</si>
  <si>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</si>
  <si>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</si>
  <si>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</si>
  <si>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</si>
  <si>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</si>
  <si>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</si>
  <si>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</si>
  <si>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</si>
  <si>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</si>
  <si>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</si>
  <si>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</si>
  <si>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</si>
  <si>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</si>
  <si>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</si>
  <si>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</si>
  <si>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</si>
  <si>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</si>
  <si>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</si>
  <si>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</si>
  <si>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</si>
  <si>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</si>
  <si>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</si>
  <si>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</si>
  <si>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</si>
  <si>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</si>
  <si>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</si>
  <si>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</si>
  <si>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</si>
  <si>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</si>
  <si>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</si>
  <si>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</si>
  <si>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</si>
  <si>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</si>
  <si>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</si>
  <si>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</si>
  <si>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</si>
  <si>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</si>
  <si>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</si>
  <si>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</si>
  <si>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</si>
  <si>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</si>
  <si>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</si>
  <si>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</si>
  <si>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</si>
  <si>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</si>
  <si>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</si>
  <si>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</si>
  <si>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</si>
  <si>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</si>
  <si>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</si>
  <si>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</si>
  <si>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</si>
  <si>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</si>
  <si>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</si>
  <si>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</si>
  <si>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</si>
  <si>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</si>
  <si>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</si>
  <si>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</si>
  <si>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</si>
  <si>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</si>
  <si>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</si>
  <si>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</si>
  <si>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</si>
  <si>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</si>
  <si>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</si>
  <si>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</si>
  <si>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</si>
  <si>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</si>
  <si>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</si>
  <si>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</si>
  <si>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</si>
  <si>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</si>
  <si>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</si>
  <si>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</si>
  <si>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</si>
  <si>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</si>
  <si>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</si>
  <si>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</si>
  <si>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</si>
  <si>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</si>
  <si>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</si>
  <si>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</si>
  <si>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</si>
  <si>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</si>
  <si>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</si>
  <si>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</si>
  <si>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</si>
  <si>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</si>
  <si>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</si>
  <si>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</si>
  <si>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</si>
  <si>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</si>
  <si>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</si>
  <si>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</si>
  <si>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</si>
  <si>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</si>
  <si>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</si>
  <si>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</si>
  <si>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</si>
  <si>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</si>
  <si>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</si>
  <si>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</si>
  <si>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</si>
  <si>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</si>
  <si>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</si>
  <si>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</si>
  <si>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</si>
  <si>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</si>
  <si>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</si>
  <si>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</si>
  <si>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</si>
  <si>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</si>
  <si>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</si>
  <si>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</si>
  <si>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</si>
  <si>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</si>
  <si>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</si>
  <si>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</si>
  <si>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</si>
  <si>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</si>
  <si>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</si>
  <si>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</si>
  <si>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</si>
  <si>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</si>
  <si>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</si>
  <si>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</si>
  <si>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</si>
  <si>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</si>
  <si>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</si>
  <si>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</si>
  <si>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</si>
  <si>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</si>
  <si>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</si>
  <si>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</si>
  <si>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</si>
  <si>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</si>
  <si>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</si>
  <si>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</si>
  <si>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</si>
  <si>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</si>
  <si>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</si>
  <si>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</si>
  <si>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</si>
  <si>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</si>
  <si>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</si>
  <si>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</si>
  <si>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</si>
  <si>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</si>
  <si>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</si>
  <si>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</si>
  <si>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</si>
  <si>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</si>
  <si>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</si>
  <si>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</si>
  <si>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</si>
  <si>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</si>
  <si>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</si>
  <si>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</si>
  <si>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</si>
  <si>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</si>
  <si>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</si>
  <si>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</si>
  <si>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</si>
  <si>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</si>
  <si>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</si>
  <si>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</si>
  <si>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</si>
  <si>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</si>
  <si>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</si>
  <si>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</si>
  <si>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</si>
  <si>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</si>
  <si>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</si>
  <si>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</si>
  <si>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</si>
  <si>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</si>
  <si>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</si>
  <si>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</si>
  <si>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</si>
  <si>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</si>
  <si>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</si>
  <si>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</si>
  <si>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</si>
  <si>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</si>
  <si>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</si>
  <si>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</si>
  <si>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</si>
  <si>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</si>
  <si>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</si>
  <si>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</si>
  <si>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</si>
  <si>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</si>
  <si>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</si>
  <si>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</si>
  <si>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</si>
  <si>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</si>
  <si>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</si>
  <si>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</si>
  <si>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</si>
  <si>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</si>
  <si>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</si>
  <si>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</si>
  <si>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</si>
  <si>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</si>
  <si>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</si>
  <si>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</si>
  <si>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</si>
  <si>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</si>
  <si>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</si>
  <si>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</si>
  <si>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</si>
  <si>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</si>
  <si>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</si>
  <si>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</si>
  <si>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</si>
  <si>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</si>
  <si>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</si>
  <si>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</si>
  <si>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</si>
  <si>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</si>
  <si>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</si>
  <si>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</si>
  <si>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</si>
  <si>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</si>
  <si>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</si>
  <si>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</si>
  <si>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</si>
  <si>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</si>
  <si>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</si>
  <si>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</si>
  <si>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</si>
  <si>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</si>
  <si>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</si>
  <si>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</si>
  <si>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</si>
  <si>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</si>
  <si>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</si>
  <si>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</si>
  <si>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</si>
  <si>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</si>
  <si>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</si>
  <si>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</si>
  <si>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</si>
  <si>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</si>
  <si>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</si>
  <si>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</si>
  <si>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</si>
  <si>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</si>
  <si>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</si>
  <si>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</si>
  <si>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</si>
  <si>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</si>
  <si>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</si>
  <si>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</si>
  <si>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</si>
  <si>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</si>
  <si>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</si>
  <si>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</si>
  <si>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</si>
  <si>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</si>
  <si>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</si>
  <si>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</si>
  <si>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</si>
  <si>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</si>
  <si>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</si>
  <si>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</si>
  <si>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</si>
  <si>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</si>
  <si>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</si>
  <si>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</si>
  <si>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</si>
  <si>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</si>
  <si>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</si>
  <si>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</si>
  <si>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</si>
  <si>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</si>
  <si>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</si>
  <si>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</si>
  <si>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</si>
  <si>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</si>
  <si>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</si>
  <si>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</si>
  <si>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</si>
  <si>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</si>
  <si>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</si>
  <si>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</si>
  <si>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</si>
  <si>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</si>
  <si>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</si>
  <si>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</si>
  <si>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</si>
  <si>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</si>
  <si>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</si>
  <si>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</si>
  <si>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</si>
  <si>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</si>
  <si>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</si>
  <si>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</si>
  <si>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</si>
  <si>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</si>
  <si>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</si>
  <si>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</si>
  <si>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</si>
  <si>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</si>
  <si>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</si>
  <si>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</si>
  <si>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</si>
  <si>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</si>
  <si>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</si>
  <si>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</si>
  <si>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</si>
  <si>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</si>
  <si>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</si>
  <si>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</si>
  <si>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</si>
  <si>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</si>
  <si>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</si>
  <si>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</si>
  <si>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</si>
  <si>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</si>
  <si>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</si>
  <si>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</si>
  <si>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</si>
  <si>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</si>
  <si>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</si>
  <si>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</si>
  <si>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</si>
  <si>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</si>
  <si>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</si>
  <si>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</si>
  <si>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</si>
  <si>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</si>
  <si>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</si>
  <si>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</si>
  <si>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</si>
  <si>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</si>
  <si>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</si>
  <si>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</si>
  <si>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</si>
  <si>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</si>
  <si>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</si>
  <si>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</si>
  <si>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</si>
  <si>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</si>
  <si>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</si>
  <si>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</si>
  <si>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</si>
  <si>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</si>
  <si>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</si>
  <si>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</si>
  <si>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</si>
  <si>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</si>
  <si>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</si>
  <si>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</si>
  <si>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</si>
  <si>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</si>
  <si>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</si>
  <si>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</si>
  <si>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</si>
  <si>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</si>
  <si>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</si>
  <si>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</si>
  <si>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</si>
  <si>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</si>
  <si>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</si>
  <si>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</si>
  <si>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</si>
  <si>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</si>
  <si>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</si>
  <si>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</si>
  <si>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</si>
  <si>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</si>
  <si>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</si>
  <si>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</si>
  <si>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</si>
  <si>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</si>
  <si>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</si>
  <si>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</si>
  <si>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</si>
  <si>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</si>
  <si>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</si>
  <si>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</si>
  <si>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</si>
  <si>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</si>
  <si>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</si>
  <si>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</si>
  <si>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</si>
  <si>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</si>
  <si>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</si>
  <si>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</si>
  <si>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</si>
  <si>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</si>
  <si>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</si>
  <si>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</si>
  <si>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</si>
  <si>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</si>
  <si>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</si>
  <si>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</si>
  <si>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</si>
  <si>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</si>
  <si>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</si>
  <si>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</si>
  <si>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</si>
  <si>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</si>
  <si>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</si>
  <si>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</si>
  <si>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</si>
  <si>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</si>
  <si>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</si>
  <si>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</si>
  <si>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</si>
  <si>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</si>
  <si>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</si>
  <si>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</si>
  <si>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</si>
  <si>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</si>
  <si>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</si>
  <si>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</si>
  <si>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</si>
  <si>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</si>
  <si>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</si>
  <si>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</si>
  <si>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</si>
  <si>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</si>
  <si>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</si>
  <si>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</si>
  <si>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</si>
  <si>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</si>
  <si>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</si>
  <si>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</si>
  <si>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</si>
  <si>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</si>
  <si>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</si>
  <si>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</si>
  <si>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</si>
  <si>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</si>
  <si>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</si>
  <si>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</si>
  <si>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</si>
  <si>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</si>
  <si>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</si>
  <si>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</si>
  <si>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</si>
  <si>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</si>
  <si>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</si>
  <si>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</si>
  <si>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</si>
  <si>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</si>
  <si>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</si>
  <si>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</si>
  <si>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</si>
  <si>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</si>
  <si>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</si>
  <si>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</si>
  <si>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</si>
  <si>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</si>
  <si>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</si>
  <si>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</si>
  <si>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</si>
  <si>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</si>
  <si>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</si>
  <si>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</si>
  <si>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</si>
  <si>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</si>
  <si>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</si>
  <si>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</si>
  <si>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</si>
  <si>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</si>
  <si>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</si>
  <si>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</si>
  <si>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</si>
  <si>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</si>
  <si>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</si>
  <si>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</si>
  <si>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</si>
  <si>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</si>
  <si>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</si>
  <si>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</si>
  <si>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</si>
  <si>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</si>
  <si>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</si>
  <si>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</si>
  <si>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</si>
  <si>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</si>
  <si>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</si>
  <si>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</si>
  <si>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</si>
  <si>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</si>
  <si>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</si>
  <si>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</si>
  <si>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</si>
  <si>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</si>
  <si>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</si>
  <si>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</si>
  <si>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</si>
  <si>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</si>
  <si>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</si>
  <si>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</si>
  <si>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</si>
  <si>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</si>
  <si>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</si>
  <si>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</si>
  <si>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</si>
  <si>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</si>
  <si>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</si>
  <si>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</si>
  <si>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</si>
  <si>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</si>
  <si>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</si>
  <si>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</si>
  <si>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</si>
  <si>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</si>
  <si>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</si>
  <si>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</si>
  <si>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</si>
  <si>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</si>
  <si>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</si>
  <si>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</si>
  <si>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</si>
  <si>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</si>
  <si>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</si>
  <si>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</si>
  <si>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</si>
  <si>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</si>
  <si>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</si>
  <si>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</si>
  <si>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</si>
  <si>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</si>
  <si>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</si>
  <si>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</si>
  <si>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</si>
  <si>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</si>
  <si>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</si>
  <si>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</si>
  <si>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</si>
  <si>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</si>
  <si>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</si>
  <si>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</si>
  <si>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</si>
  <si>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</si>
  <si>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</si>
  <si>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</si>
  <si>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</si>
  <si>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</si>
  <si>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</si>
  <si>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</si>
  <si>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</si>
  <si>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</si>
  <si>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</si>
  <si>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</si>
  <si>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</si>
  <si>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</si>
  <si>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</si>
  <si>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</si>
  <si>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</si>
  <si>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</si>
  <si>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</si>
  <si>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</si>
  <si>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</si>
  <si>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</si>
  <si>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</si>
  <si>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</si>
  <si>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</si>
  <si>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</si>
  <si>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</si>
  <si>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</si>
  <si>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</si>
  <si>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</si>
  <si>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</si>
  <si>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</si>
  <si>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</si>
  <si>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</si>
  <si>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</si>
  <si>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</si>
  <si>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</si>
  <si>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</si>
  <si>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</si>
  <si>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</si>
  <si>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</si>
  <si>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</si>
  <si>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</si>
  <si>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</si>
  <si>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</si>
  <si>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</si>
  <si>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</si>
  <si>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</si>
  <si>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</si>
  <si>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</si>
  <si>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</si>
  <si>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</si>
  <si>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</si>
  <si>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</si>
  <si>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</si>
  <si>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</si>
  <si>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</si>
  <si>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</si>
  <si>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</si>
  <si>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</si>
  <si>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</si>
  <si>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</si>
  <si>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</si>
  <si>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</si>
  <si>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</si>
  <si>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</si>
  <si>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</si>
  <si>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</si>
  <si>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</si>
  <si>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</si>
  <si>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</si>
  <si>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</si>
  <si>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</si>
  <si>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</si>
  <si>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</si>
  <si>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</si>
  <si>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</si>
  <si>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</si>
  <si>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</si>
  <si>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</si>
  <si>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</si>
  <si>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</si>
  <si>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</si>
  <si>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</si>
  <si>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</si>
  <si>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</si>
  <si>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</si>
  <si>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</si>
  <si>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</si>
  <si>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</si>
  <si>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</si>
  <si>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</si>
  <si>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</si>
  <si>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</si>
  <si>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</si>
  <si>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</si>
  <si>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</si>
  <si>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</si>
  <si>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</si>
  <si>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</si>
  <si>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</si>
  <si>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</si>
  <si>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</si>
  <si>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</si>
  <si>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</si>
  <si>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</si>
  <si>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</si>
  <si>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</si>
  <si>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</si>
  <si>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</si>
  <si>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</si>
  <si>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</si>
  <si>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</si>
  <si>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</si>
  <si>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</si>
  <si>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</si>
  <si>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</si>
  <si>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</si>
  <si>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</si>
  <si>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</si>
  <si>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</si>
  <si>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</si>
  <si>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</si>
  <si>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</si>
  <si>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</si>
  <si>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</si>
  <si>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</si>
  <si>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</si>
  <si>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</si>
  <si>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</si>
  <si>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</si>
  <si>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</si>
  <si>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</si>
  <si>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</si>
  <si>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</si>
  <si>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</si>
  <si>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</si>
  <si>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</si>
  <si>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</si>
  <si>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</si>
  <si>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</si>
  <si>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</si>
  <si>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</si>
  <si>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</si>
  <si>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</si>
  <si>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</si>
  <si>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</si>
  <si>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</si>
  <si>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</si>
  <si>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</si>
  <si>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</si>
  <si>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</si>
  <si>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</si>
  <si>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</si>
  <si>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</si>
  <si>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</si>
  <si>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</si>
  <si>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</si>
  <si>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</si>
  <si>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</si>
  <si>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</si>
  <si>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</si>
  <si>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</si>
  <si>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</si>
  <si>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</si>
  <si>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</si>
  <si>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</si>
  <si>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</si>
  <si>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</si>
  <si>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</si>
  <si>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</si>
  <si>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</si>
  <si>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</si>
  <si>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</si>
  <si>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</si>
  <si>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</si>
  <si>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</si>
  <si>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</si>
  <si>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</si>
  <si>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</si>
  <si>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</si>
  <si>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</si>
  <si>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</si>
  <si>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</si>
  <si>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</si>
  <si>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</si>
  <si>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</si>
  <si>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</si>
  <si>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</si>
  <si>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</si>
  <si>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</si>
  <si>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</si>
  <si>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</si>
  <si>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</si>
  <si>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</si>
  <si>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</si>
  <si>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</si>
  <si>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</si>
  <si>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</si>
  <si>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</si>
  <si>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</si>
  <si>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</si>
  <si>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</si>
  <si>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</si>
  <si>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</si>
  <si>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</si>
  <si>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</si>
  <si>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</si>
  <si>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</si>
  <si>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</si>
  <si>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</si>
  <si>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</si>
  <si>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</si>
  <si>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</si>
  <si>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</si>
  <si>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</si>
  <si>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</si>
  <si>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</si>
  <si>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</si>
  <si>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</si>
  <si>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</si>
  <si>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</si>
  <si>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</si>
  <si>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</si>
  <si>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</si>
  <si>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</si>
  <si>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</si>
  <si>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</si>
  <si>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</si>
  <si>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</si>
  <si>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</si>
  <si>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</si>
  <si>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</si>
  <si>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</si>
  <si>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</si>
  <si>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</si>
  <si>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</si>
  <si>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</si>
  <si>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</si>
  <si>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</si>
  <si>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</si>
  <si>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</si>
  <si>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</si>
  <si>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</si>
  <si>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</si>
  <si>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</si>
  <si>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</si>
  <si>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</si>
  <si>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</si>
  <si>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</si>
  <si>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</si>
  <si>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</si>
  <si>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</si>
  <si>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</si>
  <si>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</si>
  <si>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</si>
  <si>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</si>
  <si>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</si>
  <si>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</si>
  <si>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</si>
  <si>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</si>
  <si>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</si>
  <si>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</si>
  <si>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</si>
  <si>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</si>
  <si>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</si>
  <si>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</si>
  <si>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</si>
  <si>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</si>
  <si>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</si>
  <si>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</si>
  <si>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</si>
  <si>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</si>
  <si>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</si>
  <si>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</si>
  <si>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</si>
  <si>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</si>
  <si>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</si>
  <si>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</si>
  <si>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</si>
  <si>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</si>
  <si>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</si>
  <si>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</si>
  <si>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</si>
  <si>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</si>
  <si>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</si>
  <si>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</si>
  <si>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</si>
  <si>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</si>
  <si>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</si>
  <si>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</si>
  <si>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</si>
  <si>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</si>
  <si>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</si>
  <si>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</si>
  <si>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</si>
  <si>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</si>
  <si>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</si>
  <si>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</si>
  <si>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</si>
  <si>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</si>
  <si>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</si>
  <si>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</si>
  <si>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</si>
  <si>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</si>
  <si>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</si>
  <si>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</si>
  <si>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</si>
  <si>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</si>
  <si>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</si>
  <si>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</si>
  <si>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</si>
  <si>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</si>
  <si>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</si>
  <si>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</si>
  <si>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</si>
  <si>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</si>
  <si>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</si>
  <si>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</si>
  <si>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</si>
  <si>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</si>
  <si>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</si>
  <si>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</si>
  <si>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</si>
  <si>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</si>
  <si>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</si>
  <si>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</si>
  <si>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</si>
  <si>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</si>
  <si>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</si>
  <si>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</si>
  <si>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</si>
  <si>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</si>
  <si>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</si>
  <si>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</si>
  <si>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</si>
  <si>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</si>
  <si>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</si>
  <si>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</si>
  <si>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</si>
  <si>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</si>
  <si>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</si>
  <si>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</si>
  <si>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</si>
  <si>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</si>
  <si>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</si>
  <si>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</si>
  <si>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</si>
  <si>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</si>
  <si>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</si>
  <si>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</si>
  <si>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</si>
  <si>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</si>
  <si>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</si>
  <si>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</si>
  <si>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</si>
  <si>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</si>
  <si>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</si>
  <si>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</si>
  <si>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</si>
  <si>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</si>
  <si>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</si>
  <si>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</si>
  <si>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</si>
  <si>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</si>
  <si>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</si>
  <si>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</si>
  <si>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</si>
  <si>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</si>
  <si>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</si>
  <si>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</si>
  <si>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</si>
  <si>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</si>
  <si>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</si>
  <si>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</si>
  <si>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</si>
  <si>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</si>
  <si>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</si>
  <si>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</si>
  <si>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</si>
  <si>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</si>
  <si>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</si>
  <si>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</si>
  <si>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</si>
  <si>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</si>
  <si>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</si>
  <si>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</si>
  <si>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</si>
  <si>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</si>
  <si>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</si>
  <si>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</si>
  <si>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</si>
  <si>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</si>
  <si>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</si>
  <si>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</si>
  <si>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</si>
  <si>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</si>
  <si>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</si>
  <si>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</si>
  <si>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</si>
  <si>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</si>
  <si>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</si>
  <si>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</si>
  <si>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</si>
  <si>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</si>
  <si>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</si>
  <si>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</si>
  <si>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</si>
  <si>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</si>
  <si>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</si>
  <si>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</si>
  <si>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</si>
  <si>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</si>
  <si>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</si>
  <si>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</si>
  <si>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</si>
  <si>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</si>
  <si>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</si>
  <si>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</si>
  <si>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</si>
  <si>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</si>
  <si>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</si>
  <si>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</si>
  <si>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</si>
  <si>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</si>
  <si>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</si>
  <si>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</si>
  <si>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</si>
  <si>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</si>
  <si>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</si>
  <si>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</si>
  <si>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</si>
  <si>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</si>
  <si>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</si>
  <si>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</si>
  <si>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</si>
  <si>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</si>
  <si>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</si>
  <si>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</si>
  <si>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</si>
  <si>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</si>
  <si>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</si>
  <si>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</si>
  <si>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</si>
  <si>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</si>
  <si>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</si>
  <si>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</si>
  <si>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</si>
  <si>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</si>
  <si>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</si>
  <si>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</si>
  <si>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</si>
  <si>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</si>
  <si>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</si>
  <si>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</si>
  <si>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</si>
  <si>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</si>
  <si>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</si>
  <si>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</si>
  <si>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</si>
  <si>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</si>
  <si>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</si>
  <si>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</si>
  <si>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</si>
  <si>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</si>
  <si>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</si>
  <si>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</si>
  <si>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</si>
  <si>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</si>
  <si>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</si>
  <si>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</si>
  <si>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</si>
  <si>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</si>
  <si>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</si>
  <si>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</si>
  <si>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</si>
  <si>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</si>
  <si>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</si>
  <si>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</si>
  <si>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</si>
  <si>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</si>
  <si>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</si>
  <si>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</si>
  <si>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</si>
  <si>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</si>
  <si>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</si>
  <si>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</si>
  <si>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</si>
  <si>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</si>
  <si>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</si>
  <si>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</si>
  <si>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</si>
  <si>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</si>
  <si>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</si>
  <si>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</si>
  <si>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</si>
  <si>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</si>
  <si>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</si>
  <si>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</si>
  <si>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</si>
  <si>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</si>
  <si>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</si>
  <si>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</si>
  <si>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</si>
  <si>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</si>
  <si>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</si>
  <si>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</si>
  <si>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</si>
  <si>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</si>
  <si>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</si>
  <si>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</si>
  <si>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</si>
  <si>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</si>
  <si>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</si>
  <si>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</si>
  <si>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</si>
  <si>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</si>
  <si>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</si>
  <si>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</si>
  <si>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</si>
  <si>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</si>
  <si>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</si>
  <si>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</si>
  <si>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</si>
  <si>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</si>
  <si>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</si>
  <si>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</si>
  <si>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</si>
  <si>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</si>
  <si>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</si>
  <si>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</si>
  <si>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</si>
  <si>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</si>
  <si>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</si>
  <si>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</si>
  <si>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</si>
  <si>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</si>
  <si>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</si>
  <si>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</si>
  <si>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</si>
  <si>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</si>
  <si>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</si>
  <si>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</si>
  <si>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</si>
  <si>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</si>
  <si>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</si>
  <si>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</si>
  <si>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</si>
  <si>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</si>
  <si>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</si>
  <si>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</si>
  <si>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</si>
  <si>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</si>
  <si>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</si>
  <si>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</si>
  <si>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</si>
  <si>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</si>
  <si>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</si>
  <si>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</si>
  <si>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</si>
  <si>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</si>
  <si>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</si>
  <si>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</si>
  <si>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</si>
  <si>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</si>
  <si>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</si>
  <si>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</si>
  <si>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</si>
  <si>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</si>
  <si>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</si>
  <si>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</si>
  <si>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</si>
  <si>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</si>
  <si>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</si>
  <si>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</si>
  <si>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</si>
  <si>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</si>
  <si>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</si>
  <si>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</si>
  <si>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</si>
  <si>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</si>
  <si>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</si>
  <si>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</si>
  <si>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</si>
  <si>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</si>
  <si>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</si>
  <si>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</si>
  <si>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</si>
  <si>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</si>
  <si>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</si>
  <si>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</si>
  <si>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</si>
  <si>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</si>
  <si>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</si>
  <si>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</si>
  <si>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</si>
  <si>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</si>
  <si>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</si>
  <si>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</si>
  <si>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</si>
  <si>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</si>
  <si>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</si>
  <si>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</si>
  <si>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</si>
  <si>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</si>
  <si>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</si>
  <si>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</si>
  <si>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</si>
  <si>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</si>
  <si>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</si>
  <si>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</si>
  <si>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</si>
  <si>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</si>
  <si>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</si>
  <si>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</si>
  <si>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</si>
  <si>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</si>
  <si>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</si>
  <si>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</si>
  <si>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</si>
  <si>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</si>
  <si>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</si>
  <si>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</si>
  <si>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</si>
  <si>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</si>
  <si>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</si>
  <si>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</si>
  <si>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</si>
  <si>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</si>
  <si>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</si>
  <si>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</si>
  <si>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</si>
  <si>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</si>
  <si>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</si>
  <si>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</si>
  <si>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</si>
  <si>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</si>
  <si>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</si>
  <si>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</si>
  <si>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</si>
  <si>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</si>
  <si>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</si>
  <si>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</si>
  <si>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</si>
  <si>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</si>
  <si>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</si>
  <si>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</si>
  <si>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</si>
  <si>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</si>
  <si>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</si>
  <si>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</si>
  <si>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</si>
  <si>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</si>
  <si>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</si>
  <si>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</si>
  <si>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</si>
  <si>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</si>
  <si>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</si>
  <si>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</si>
  <si>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</si>
  <si>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</si>
  <si>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</si>
  <si>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</si>
  <si>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</si>
  <si>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</si>
  <si>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</si>
  <si>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</si>
  <si>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</si>
  <si>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</si>
  <si>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</si>
  <si>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</si>
  <si>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</si>
  <si>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</si>
  <si>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</si>
  <si>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</si>
  <si>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</si>
  <si>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</si>
  <si>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</si>
  <si>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</si>
  <si>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</si>
  <si>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</si>
  <si>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</si>
  <si>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</si>
  <si>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</si>
  <si>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</si>
  <si>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</si>
  <si>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</si>
  <si>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</si>
  <si>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</si>
  <si>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</si>
  <si>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</si>
  <si>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</si>
  <si>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</si>
  <si>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</si>
  <si>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</si>
  <si>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</si>
  <si>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</si>
  <si>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</si>
  <si>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</si>
  <si>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</si>
  <si>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</si>
  <si>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</si>
  <si>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</si>
  <si>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</si>
  <si>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</si>
  <si>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</si>
  <si>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</si>
  <si>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</si>
  <si>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</si>
  <si>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</si>
  <si>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</si>
  <si>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</si>
  <si>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</si>
  <si>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</si>
  <si>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</si>
  <si>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</si>
  <si>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</si>
  <si>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</si>
  <si>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</si>
  <si>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</si>
  <si>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</si>
  <si>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</si>
  <si>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</si>
  <si>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</si>
  <si>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</si>
  <si>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</si>
  <si>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</si>
  <si>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</si>
  <si>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</si>
  <si>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</si>
  <si>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</si>
  <si>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</si>
  <si>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</si>
  <si>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</si>
  <si>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</si>
  <si>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</si>
  <si>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</si>
  <si>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</si>
  <si>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</si>
  <si>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</si>
  <si>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</si>
  <si>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</si>
  <si>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</si>
  <si>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</si>
  <si>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</si>
  <si>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</si>
  <si>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</si>
  <si>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</si>
  <si>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</si>
  <si>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</si>
  <si>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</si>
  <si>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</si>
  <si>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</si>
  <si>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</si>
  <si>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</si>
  <si>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</si>
  <si>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</si>
  <si>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</si>
  <si>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</si>
  <si>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</si>
  <si>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</si>
  <si>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</si>
  <si>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</si>
  <si>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</si>
  <si>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</si>
  <si>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</si>
  <si>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</si>
  <si>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</si>
  <si>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</si>
  <si>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</si>
  <si>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</si>
  <si>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</si>
  <si>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</si>
  <si>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</si>
  <si>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</si>
  <si>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</si>
  <si>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</si>
  <si>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</si>
  <si>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</si>
  <si>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</si>
  <si>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</si>
  <si>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</si>
  <si>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</si>
  <si>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</si>
  <si>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</si>
  <si>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</si>
  <si>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</si>
  <si>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</si>
  <si>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</si>
  <si>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</si>
  <si>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</si>
  <si>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</si>
  <si>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</si>
  <si>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</si>
  <si>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</si>
  <si>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</si>
  <si>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</si>
  <si>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</si>
  <si>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</si>
  <si>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</si>
  <si>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</si>
  <si>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</si>
  <si>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</si>
  <si>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</si>
  <si>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</si>
  <si>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</si>
  <si>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</si>
  <si>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</si>
  <si>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</si>
  <si>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</si>
  <si>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</si>
  <si>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</si>
  <si>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</si>
  <si>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</si>
  <si>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</si>
  <si>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</si>
  <si>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</si>
  <si>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</si>
  <si>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</si>
  <si>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</si>
  <si>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</si>
  <si>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</si>
  <si>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</si>
  <si>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</si>
  <si>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</si>
  <si>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</si>
  <si>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</si>
  <si>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</si>
  <si>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</si>
  <si>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</si>
  <si>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</si>
  <si>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</si>
  <si>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</si>
  <si>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</si>
  <si>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</si>
  <si>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</si>
  <si>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</si>
  <si>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</si>
  <si>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</si>
  <si>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</si>
  <si>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</si>
  <si>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</si>
  <si>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</si>
  <si>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</si>
  <si>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</si>
  <si>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</si>
  <si>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</si>
  <si>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</si>
  <si>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</si>
  <si>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</si>
  <si>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</si>
  <si>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</si>
  <si>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</si>
  <si>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</si>
  <si>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</si>
  <si>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</si>
  <si>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</si>
  <si>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</si>
  <si>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</si>
  <si>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</si>
  <si>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</si>
  <si>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</si>
  <si>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</si>
  <si>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</si>
  <si>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</si>
  <si>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</si>
  <si>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</si>
  <si>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</si>
  <si>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</si>
  <si>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</si>
  <si>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</si>
  <si>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</si>
  <si>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</si>
  <si>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</si>
  <si>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</si>
  <si>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</si>
  <si>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</si>
  <si>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</si>
  <si>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</si>
  <si>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</si>
  <si>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</si>
  <si>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</si>
  <si>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</si>
  <si>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</si>
  <si>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</si>
  <si>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</si>
  <si>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</si>
  <si>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</si>
  <si>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</si>
  <si>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</si>
  <si>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</si>
  <si>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</si>
  <si>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</si>
  <si>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</si>
  <si>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</si>
  <si>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</si>
  <si>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</si>
  <si>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</si>
  <si>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</si>
  <si>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</si>
  <si>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</si>
  <si>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</si>
  <si>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</si>
  <si>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</si>
  <si>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</si>
  <si>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</si>
  <si>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</si>
  <si>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</si>
  <si>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</si>
  <si>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</si>
  <si>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</si>
  <si>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</si>
  <si>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</si>
  <si>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</si>
  <si>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</si>
  <si>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</si>
  <si>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</si>
  <si>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</si>
  <si>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</si>
  <si>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</si>
  <si>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</si>
  <si>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</si>
  <si>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</si>
  <si>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</si>
  <si>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</si>
  <si>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</si>
  <si>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</si>
  <si>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</si>
  <si>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</si>
  <si>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</si>
  <si>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</si>
  <si>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</si>
  <si>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</si>
  <si>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</si>
  <si>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</si>
  <si>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</si>
  <si>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</si>
  <si>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</si>
  <si>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</si>
  <si>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</si>
  <si>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</si>
  <si>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</si>
  <si>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</si>
  <si>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</si>
  <si>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</si>
  <si>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</si>
  <si>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</si>
  <si>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</si>
  <si>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</si>
  <si>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</si>
  <si>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</si>
  <si>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</si>
  <si>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</si>
  <si>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</si>
  <si>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</si>
  <si>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</si>
  <si>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</si>
  <si>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</si>
  <si>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</si>
  <si>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</si>
  <si>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</si>
  <si>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</si>
  <si>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</si>
  <si>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</si>
  <si>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</si>
  <si>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</si>
  <si>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</si>
  <si>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</si>
  <si>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</si>
  <si>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</si>
  <si>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</si>
  <si>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</si>
  <si>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</si>
  <si>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</si>
  <si>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</si>
  <si>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</si>
  <si>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</si>
  <si>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</si>
  <si>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</si>
  <si>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</si>
  <si>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</si>
  <si>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</si>
  <si>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</si>
  <si>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</si>
  <si>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</si>
  <si>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</si>
  <si>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</si>
  <si>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</si>
  <si>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</si>
  <si>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</si>
  <si>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</si>
  <si>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</si>
  <si>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</si>
  <si>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</si>
  <si>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</si>
  <si>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</si>
  <si>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</si>
  <si>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</si>
  <si>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</si>
  <si>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</si>
  <si>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</si>
  <si>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</si>
  <si>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</si>
  <si>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</si>
  <si>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</si>
  <si>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</si>
  <si>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</si>
  <si>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</si>
  <si>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</si>
  <si>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</si>
  <si>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</si>
  <si>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</si>
  <si>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</si>
  <si>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</si>
  <si>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</si>
  <si>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</si>
  <si>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</si>
  <si>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</si>
  <si>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</si>
  <si>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</si>
  <si>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</si>
  <si>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</si>
  <si>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</si>
  <si>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</si>
  <si>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</si>
  <si>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</si>
  <si>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</si>
  <si>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</si>
  <si>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</si>
  <si>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</si>
  <si>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</si>
  <si>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</si>
  <si>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</si>
  <si>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</si>
  <si>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</si>
  <si>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</si>
  <si>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</si>
  <si>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</si>
  <si>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</si>
  <si>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</si>
  <si>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</si>
  <si>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</si>
  <si>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</si>
  <si>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</si>
  <si>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</si>
  <si>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</si>
  <si>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</si>
  <si>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</si>
  <si>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</si>
  <si>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</si>
  <si>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</si>
  <si>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</si>
  <si>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</si>
  <si>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</si>
  <si>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</si>
  <si>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</si>
  <si>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</si>
  <si>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</si>
  <si>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</si>
  <si>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</si>
  <si>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</si>
  <si>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</si>
  <si>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</si>
  <si>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</si>
  <si>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</si>
  <si>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</si>
  <si>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</si>
  <si>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</si>
  <si>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</si>
  <si>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</si>
  <si>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</si>
  <si>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</si>
  <si>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</si>
  <si>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</si>
  <si>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</si>
  <si>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</si>
  <si>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</si>
  <si>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</si>
  <si>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</si>
  <si>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</si>
  <si>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</si>
  <si>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</si>
  <si>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</si>
  <si>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</si>
  <si>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</si>
  <si>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</si>
  <si>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</si>
  <si>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</si>
  <si>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</si>
  <si>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</si>
  <si>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</si>
  <si>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</si>
  <si>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</si>
  <si>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</si>
  <si>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</si>
  <si>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</si>
  <si>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</si>
  <si>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</si>
  <si>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</si>
  <si>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</si>
  <si>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</si>
  <si>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</si>
  <si>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</si>
  <si>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</si>
  <si>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</si>
  <si>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</si>
  <si>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</si>
  <si>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</si>
  <si>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</si>
  <si>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</si>
  <si>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</si>
  <si>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</si>
  <si>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</si>
  <si>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</si>
  <si>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</si>
  <si>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</si>
  <si>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</si>
  <si>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</si>
  <si>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</si>
  <si>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</si>
  <si>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</si>
  <si>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</si>
  <si>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</si>
  <si>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</si>
  <si>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</si>
  <si>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</si>
  <si>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</si>
  <si>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</si>
  <si>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</si>
  <si>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</si>
  <si>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</si>
  <si>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</si>
  <si>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</si>
  <si>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</si>
  <si>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</si>
  <si>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</si>
  <si>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</si>
  <si>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</si>
  <si>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</si>
  <si>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</si>
  <si>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</si>
  <si>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</si>
  <si>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</si>
  <si>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</si>
  <si>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</si>
  <si>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</si>
  <si>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</si>
  <si>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</si>
  <si>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</si>
  <si>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</si>
  <si>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</si>
  <si>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</si>
  <si>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</si>
  <si>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</si>
  <si>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</si>
  <si>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</si>
  <si>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</si>
  <si>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</si>
  <si>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</si>
  <si>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</si>
  <si>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</si>
  <si>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</si>
  <si>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</si>
  <si>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</si>
  <si>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</si>
  <si>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</si>
  <si>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</si>
  <si>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</si>
  <si>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</si>
  <si>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</si>
  <si>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</si>
  <si>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</si>
  <si>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</si>
  <si>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</si>
  <si>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</si>
  <si>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</si>
  <si>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</si>
  <si>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</si>
  <si>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</si>
  <si>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</si>
  <si>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</si>
  <si>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</si>
  <si>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</si>
  <si>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</si>
  <si>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</si>
  <si>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</si>
  <si>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</si>
  <si>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</si>
  <si>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</si>
  <si>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</si>
  <si>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</si>
  <si>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</si>
  <si>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</si>
  <si>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</si>
  <si>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</si>
  <si>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</si>
  <si>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</si>
  <si>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</si>
  <si>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</si>
  <si>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</si>
  <si>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</si>
  <si>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</si>
  <si>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</si>
  <si>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</si>
  <si>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</si>
  <si>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</si>
  <si>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</si>
  <si>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</si>
  <si>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</si>
  <si>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</si>
  <si>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</si>
  <si>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</si>
  <si>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</si>
  <si>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</si>
  <si>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</si>
  <si>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</si>
  <si>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</si>
  <si>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</si>
  <si>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</si>
  <si>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</si>
  <si>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</si>
  <si>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</si>
  <si>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</si>
  <si>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</si>
  <si>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</si>
  <si>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</si>
  <si>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</si>
  <si>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</si>
  <si>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</si>
  <si>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</si>
  <si>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</si>
  <si>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</si>
  <si>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</si>
  <si>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</si>
  <si>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</si>
  <si>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</si>
  <si>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</si>
  <si>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</si>
  <si>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</si>
  <si>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</si>
  <si>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</si>
  <si>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</si>
  <si>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</si>
  <si>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</si>
  <si>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</si>
  <si>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</si>
  <si>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</si>
  <si>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</si>
  <si>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</si>
  <si>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</si>
  <si>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</si>
  <si>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</si>
  <si>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</si>
  <si>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</si>
  <si>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</si>
  <si>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</si>
  <si>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</si>
  <si>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</si>
  <si>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</si>
  <si>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</si>
  <si>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</si>
  <si>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</si>
  <si>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</si>
  <si>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</si>
  <si>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</si>
  <si>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</si>
  <si>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</si>
  <si>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</si>
  <si>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</si>
  <si>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</si>
  <si>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</si>
  <si>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</si>
  <si>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</si>
  <si>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</si>
  <si>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</si>
  <si>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</si>
  <si>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</si>
  <si>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</si>
  <si>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</si>
  <si>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</si>
  <si>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</si>
  <si>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</si>
  <si>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</si>
  <si>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</si>
  <si>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</si>
  <si>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</si>
  <si>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</si>
  <si>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</si>
  <si>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</si>
  <si>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</si>
  <si>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</si>
  <si>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</si>
  <si>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</si>
  <si>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</si>
  <si>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</si>
  <si>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</si>
  <si>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</si>
  <si>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</si>
  <si>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</si>
  <si>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</si>
  <si>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</si>
  <si>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</si>
  <si>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</si>
  <si>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</si>
  <si>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</si>
  <si>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</si>
  <si>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</si>
  <si>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</si>
  <si>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</si>
  <si>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</si>
  <si>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</si>
  <si>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</si>
  <si>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</si>
  <si>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</si>
  <si>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</si>
  <si>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</si>
  <si>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</si>
  <si>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</si>
  <si>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</si>
  <si>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</si>
  <si>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</si>
  <si>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</si>
  <si>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</si>
  <si>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</si>
  <si>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</si>
  <si>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</si>
  <si>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</si>
  <si>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</si>
  <si>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</si>
  <si>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</si>
  <si>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</si>
  <si>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</si>
  <si>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</si>
  <si>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</si>
  <si>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</si>
  <si>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</si>
  <si>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</si>
  <si>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</si>
  <si>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</si>
  <si>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</si>
  <si>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</si>
  <si>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</si>
  <si>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</si>
  <si>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</si>
  <si>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</si>
  <si>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</si>
  <si>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</si>
  <si>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</si>
  <si>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</si>
  <si>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</si>
  <si>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</si>
  <si>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</si>
  <si>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</si>
  <si>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</si>
  <si>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</si>
  <si>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</si>
  <si>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</si>
  <si>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</si>
  <si>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</si>
  <si>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</si>
  <si>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</si>
  <si>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</si>
  <si>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</si>
  <si>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</si>
  <si>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</si>
  <si>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</si>
  <si>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</si>
  <si>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</si>
  <si>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</si>
  <si>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</si>
  <si>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</si>
  <si>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</si>
  <si>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</si>
  <si>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</si>
  <si>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</si>
  <si>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</si>
  <si>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</si>
  <si>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</si>
  <si>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</si>
  <si>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</si>
  <si>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</si>
  <si>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</si>
  <si>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</si>
  <si>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</si>
  <si>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</si>
  <si>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</si>
  <si>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</si>
  <si>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</si>
  <si>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</si>
  <si>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</si>
  <si>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</si>
  <si>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</si>
  <si>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</si>
  <si>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</si>
  <si>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</si>
  <si>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</si>
  <si>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</si>
  <si>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</si>
  <si>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</si>
  <si>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</si>
  <si>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</si>
  <si>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</si>
  <si>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</si>
  <si>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</si>
  <si>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</si>
  <si>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</si>
  <si>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</si>
  <si>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</si>
  <si>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</si>
  <si>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</si>
  <si>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</si>
  <si>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</si>
  <si>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</si>
  <si>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</si>
  <si>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</si>
  <si>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</si>
  <si>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</si>
  <si>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</si>
  <si>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</si>
  <si>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</si>
  <si>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</si>
  <si>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</si>
  <si>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</si>
  <si>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</si>
  <si>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</si>
  <si>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</si>
  <si>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</si>
  <si>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</si>
  <si>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</si>
  <si>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</si>
  <si>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</si>
  <si>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</si>
  <si>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</si>
  <si>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</si>
  <si>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</si>
  <si>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</si>
  <si>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</si>
  <si>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</si>
  <si>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</si>
  <si>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</si>
  <si>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</si>
  <si>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</si>
  <si>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</si>
  <si>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</si>
  <si>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</si>
  <si>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</si>
  <si>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</si>
  <si>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</si>
  <si>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</si>
  <si>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</si>
  <si>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</si>
  <si>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</si>
  <si>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</si>
  <si>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</si>
  <si>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</si>
  <si>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</si>
  <si>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</si>
  <si>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</si>
  <si>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</si>
  <si>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</si>
  <si>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</si>
  <si>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</si>
  <si>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</si>
  <si>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</si>
  <si>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</si>
  <si>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</si>
  <si>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</si>
  <si>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</si>
  <si>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</si>
  <si>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</si>
  <si>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</si>
  <si>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</si>
  <si>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</si>
  <si>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</si>
  <si>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</si>
  <si>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</si>
  <si>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</si>
  <si>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</si>
  <si>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</si>
  <si>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</si>
  <si>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</si>
  <si>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</si>
  <si>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</si>
  <si>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</si>
  <si>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</si>
  <si>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</si>
  <si>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</si>
  <si>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</si>
  <si>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</si>
  <si>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</si>
  <si>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</si>
  <si>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</si>
  <si>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</si>
  <si>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</si>
  <si>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</si>
  <si>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</si>
  <si>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</si>
  <si>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</si>
  <si>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</si>
  <si>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</si>
  <si>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</si>
  <si>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</si>
  <si>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</si>
  <si>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</si>
  <si>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</si>
  <si>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</si>
  <si>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</si>
  <si>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</si>
  <si>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</si>
  <si>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</si>
  <si>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</si>
  <si>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</si>
  <si>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</si>
  <si>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</si>
  <si>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</si>
  <si>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</si>
  <si>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</si>
  <si>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</si>
  <si>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</si>
  <si>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</si>
  <si>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</si>
  <si>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</si>
  <si>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</si>
  <si>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</si>
  <si>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</si>
  <si>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</si>
  <si>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</si>
  <si>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</si>
  <si>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</si>
  <si>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</si>
  <si>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</si>
  <si>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</si>
  <si>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</si>
  <si>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</si>
  <si>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</si>
  <si>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</si>
  <si>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</si>
  <si>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</si>
  <si>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</si>
  <si>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</si>
  <si>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</si>
  <si>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</si>
  <si>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</si>
  <si>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</si>
  <si>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</si>
  <si>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</si>
  <si>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</si>
  <si>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</si>
  <si>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</si>
  <si>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</si>
  <si>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</si>
  <si>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</si>
  <si>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</si>
  <si>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</si>
  <si>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</si>
  <si>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</si>
  <si>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</si>
  <si>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</si>
  <si>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</si>
  <si>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</si>
  <si>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</si>
  <si>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</si>
  <si>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</si>
  <si>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</si>
  <si>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</si>
  <si>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</si>
  <si>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</si>
  <si>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</si>
  <si>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</si>
  <si>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</si>
  <si>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</si>
  <si>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</si>
  <si>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</si>
  <si>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</si>
  <si>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</si>
  <si>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</si>
  <si>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</si>
  <si>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</si>
  <si>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</si>
  <si>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</si>
  <si>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</si>
  <si>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</si>
  <si>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</si>
  <si>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</si>
  <si>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</si>
  <si>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</si>
  <si>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</si>
  <si>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</si>
  <si>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</si>
  <si>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</si>
  <si>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</si>
  <si>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</si>
  <si>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</si>
  <si>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</si>
  <si>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</si>
  <si>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</si>
  <si>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</si>
  <si>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</si>
  <si>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</si>
  <si>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</si>
  <si>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</si>
  <si>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</si>
  <si>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</si>
  <si>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</si>
  <si>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</si>
  <si>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</si>
  <si>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</si>
  <si>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</si>
  <si>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</si>
  <si>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</si>
  <si>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</si>
  <si>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</si>
  <si>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</si>
  <si>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</si>
  <si>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</si>
  <si>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</si>
  <si>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</si>
  <si>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</si>
  <si>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</si>
  <si>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</si>
  <si>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</si>
  <si>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</si>
  <si>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</si>
  <si>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</si>
  <si>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</si>
  <si>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</si>
  <si>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</si>
  <si>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</si>
  <si>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</si>
  <si>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</si>
  <si>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</si>
  <si>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</si>
  <si>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</si>
  <si>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</si>
  <si>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</si>
  <si>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</si>
  <si>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</si>
  <si>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</si>
  <si>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</si>
  <si>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</si>
  <si>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</si>
  <si>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</si>
  <si>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</si>
  <si>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</si>
  <si>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</si>
  <si>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</si>
  <si>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</si>
  <si>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</si>
  <si>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</si>
  <si>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</si>
  <si>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</si>
  <si>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</si>
  <si>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</si>
  <si>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</si>
  <si>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</si>
  <si>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</si>
  <si>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</si>
  <si>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</si>
  <si>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</si>
  <si>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</si>
  <si>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</si>
  <si>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</si>
  <si>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</si>
  <si>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</si>
  <si>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</si>
  <si>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</si>
  <si>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</si>
  <si>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</si>
  <si>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</si>
  <si>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</si>
  <si>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</si>
  <si>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</si>
  <si>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</si>
  <si>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</si>
  <si>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</si>
  <si>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</si>
  <si>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</si>
  <si>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</si>
  <si>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</si>
  <si>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</si>
  <si>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</si>
  <si>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</si>
  <si>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</si>
  <si>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</si>
  <si>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</si>
  <si>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</si>
  <si>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</si>
  <si>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</si>
  <si>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</si>
  <si>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</si>
  <si>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</si>
  <si>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</si>
  <si>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</si>
  <si>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</si>
  <si>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</si>
  <si>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</si>
  <si>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</si>
  <si>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</si>
  <si>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</si>
  <si>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</si>
  <si>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</si>
  <si>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</si>
  <si>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</si>
  <si>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</si>
  <si>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</si>
  <si>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</si>
  <si>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</si>
  <si>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</si>
  <si>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</si>
  <si>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</si>
  <si>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</si>
  <si>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</si>
  <si>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</si>
  <si>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</si>
  <si>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</si>
  <si>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</si>
  <si>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</si>
  <si>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</si>
  <si>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</si>
  <si>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</si>
  <si>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</si>
  <si>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</si>
  <si>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</si>
  <si>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</si>
  <si>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</si>
  <si>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</si>
  <si>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</si>
  <si>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</si>
  <si>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</si>
  <si>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</si>
  <si>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</si>
  <si>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</si>
  <si>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</si>
  <si>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</si>
  <si>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</si>
  <si>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</si>
  <si>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</si>
  <si>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</si>
  <si>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</si>
  <si>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</si>
  <si>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</si>
  <si>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</si>
  <si>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</si>
  <si>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</si>
  <si>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</si>
  <si>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</si>
  <si>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</si>
  <si>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</si>
  <si>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</si>
  <si>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</si>
  <si>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</si>
  <si>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</si>
  <si>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</si>
  <si>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</si>
  <si>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</si>
  <si>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</si>
  <si>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</si>
  <si>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</si>
  <si>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</si>
  <si>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</si>
  <si>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</si>
  <si>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</si>
  <si>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</si>
  <si>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</si>
  <si>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</si>
  <si>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</si>
  <si>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</si>
  <si>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</si>
  <si>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</si>
  <si>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</si>
  <si>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</si>
  <si>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</si>
  <si>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</si>
  <si>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</si>
  <si>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</si>
  <si>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</si>
  <si>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</si>
  <si>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</si>
  <si>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</si>
  <si>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</si>
  <si>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</si>
  <si>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</si>
  <si>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</si>
  <si>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</si>
  <si>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</si>
  <si>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</si>
  <si>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</si>
  <si>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</si>
  <si>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</si>
  <si>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</si>
  <si>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</si>
  <si>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</si>
  <si>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</si>
  <si>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</si>
  <si>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</si>
  <si>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</si>
  <si>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</si>
  <si>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</si>
  <si>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</si>
  <si>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</si>
  <si>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</si>
  <si>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</si>
  <si>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</si>
  <si>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</si>
  <si>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</si>
  <si>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</si>
  <si>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</si>
  <si>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</si>
  <si>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</si>
  <si>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</si>
  <si>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</si>
  <si>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</si>
  <si>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</si>
  <si>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</si>
  <si>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</si>
  <si>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</si>
  <si>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</si>
  <si>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</si>
  <si>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</si>
  <si>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</si>
  <si>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</si>
  <si>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</si>
  <si>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</si>
  <si>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</si>
  <si>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</si>
  <si>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</si>
  <si>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</si>
  <si>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</si>
  <si>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</si>
  <si>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</si>
  <si>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</si>
  <si>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</si>
  <si>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</si>
  <si>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</si>
  <si>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</si>
  <si>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</si>
  <si>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</si>
  <si>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</si>
  <si>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</si>
  <si>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</si>
  <si>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</si>
  <si>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</si>
  <si>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</si>
  <si>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</si>
  <si>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</si>
  <si>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</si>
  <si>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</si>
  <si>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</si>
  <si>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</si>
  <si>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</si>
  <si>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</si>
  <si>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</si>
  <si>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</si>
  <si>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</si>
  <si>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</si>
  <si>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</si>
  <si>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</si>
  <si>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</si>
  <si>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</si>
  <si>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</si>
  <si>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</si>
  <si>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</si>
  <si>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</si>
  <si>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</si>
  <si>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</si>
  <si>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</si>
  <si>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</si>
  <si>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</si>
  <si>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</si>
  <si>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</si>
  <si>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</si>
  <si>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</si>
  <si>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</si>
  <si>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</si>
  <si>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</si>
  <si>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</si>
  <si>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</si>
  <si>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</si>
  <si>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</si>
  <si>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</si>
  <si>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</si>
  <si>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</si>
  <si>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</si>
  <si>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</si>
  <si>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</si>
  <si>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</si>
  <si>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</si>
  <si>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</si>
  <si>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</si>
  <si>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</si>
  <si>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</si>
  <si>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</si>
  <si>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</si>
  <si>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</si>
  <si>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</si>
  <si>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</si>
  <si>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</si>
  <si>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</si>
  <si>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</si>
  <si>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</si>
  <si>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</si>
  <si>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</si>
  <si>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</si>
  <si>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</si>
  <si>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</si>
  <si>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</si>
  <si>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</si>
  <si>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</si>
  <si>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</si>
  <si>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</si>
  <si>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</si>
  <si>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</si>
  <si>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</si>
  <si>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</si>
  <si>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</si>
  <si>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</si>
  <si>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</si>
  <si>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</si>
  <si>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</si>
  <si>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</si>
  <si>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</si>
  <si>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</si>
  <si>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</si>
  <si>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</si>
  <si>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</si>
  <si>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</si>
  <si>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</si>
  <si>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</si>
  <si>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</si>
  <si>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</si>
  <si>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</si>
  <si>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</si>
  <si>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</si>
  <si>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</si>
  <si>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</si>
  <si>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</si>
  <si>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</si>
  <si>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</si>
  <si>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</si>
  <si>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</si>
  <si>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</si>
  <si>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</si>
  <si>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</si>
  <si>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</si>
  <si>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</si>
  <si>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</si>
  <si>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</si>
  <si>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</si>
  <si>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</si>
  <si>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</si>
  <si>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</si>
  <si>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</si>
  <si>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</si>
  <si>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</si>
  <si>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</si>
  <si>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</si>
  <si>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</si>
  <si>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</si>
  <si>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</si>
  <si>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</si>
  <si>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</si>
  <si>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</si>
  <si>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</si>
  <si>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</si>
  <si>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</si>
  <si>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</si>
  <si>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</si>
  <si>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</si>
  <si>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</si>
  <si>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</si>
  <si>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</si>
  <si>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</si>
  <si>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</si>
  <si>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</si>
  <si>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</si>
  <si>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</si>
  <si>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</si>
  <si>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</si>
  <si>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</si>
  <si>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</si>
  <si>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</si>
  <si>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</si>
  <si>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</si>
  <si>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</si>
  <si>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</si>
  <si>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</si>
  <si>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</si>
  <si>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</si>
  <si>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</si>
  <si>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</si>
  <si>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</si>
  <si>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</si>
  <si>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</si>
  <si>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</si>
  <si>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</si>
  <si>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</si>
  <si>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</si>
  <si>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</si>
  <si>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</si>
  <si>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</si>
  <si>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</si>
  <si>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</si>
  <si>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</si>
  <si>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</si>
  <si>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</si>
  <si>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</si>
  <si>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</si>
  <si>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</si>
  <si>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</si>
  <si>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</si>
  <si>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</si>
  <si>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</si>
  <si>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</si>
  <si>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</si>
  <si>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</si>
  <si>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</si>
  <si>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</si>
  <si>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</si>
  <si>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</si>
  <si>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</si>
  <si>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</si>
  <si>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</si>
  <si>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</si>
  <si>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</si>
  <si>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</si>
  <si>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</si>
  <si>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</si>
  <si>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</si>
  <si>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</si>
  <si>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</si>
  <si>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</si>
  <si>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</si>
  <si>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</si>
  <si>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</si>
  <si>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</si>
  <si>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</si>
  <si>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</si>
  <si>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</si>
  <si>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</si>
  <si>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</si>
  <si>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</si>
  <si>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</si>
  <si>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</si>
  <si>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</si>
  <si>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</si>
  <si>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</si>
  <si>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</si>
  <si>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</si>
  <si>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</si>
  <si>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</si>
  <si>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</si>
  <si>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</si>
  <si>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</si>
  <si>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</si>
  <si>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</si>
  <si>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</si>
  <si>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</si>
  <si>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</si>
  <si>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</si>
  <si>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</si>
  <si>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</si>
  <si>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</si>
  <si>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</si>
  <si>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</si>
  <si>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</si>
  <si>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</si>
  <si>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</si>
  <si>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</si>
  <si>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</si>
  <si>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</si>
  <si>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</si>
  <si>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</si>
  <si>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</si>
  <si>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</si>
  <si>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</si>
  <si>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</si>
  <si>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</si>
  <si>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</si>
  <si>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</si>
  <si>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</si>
  <si>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</si>
  <si>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</si>
  <si>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</si>
  <si>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</si>
  <si>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</si>
  <si>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</si>
  <si>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</si>
  <si>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</si>
  <si>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</si>
  <si>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</si>
  <si>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</si>
  <si>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</si>
  <si>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</si>
  <si>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</si>
  <si>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</si>
  <si>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</si>
  <si>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</si>
  <si>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</si>
  <si>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</si>
  <si>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</si>
  <si>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</si>
  <si>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</si>
  <si>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</si>
  <si>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</si>
  <si>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</si>
  <si>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</si>
  <si>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</si>
  <si>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</si>
  <si>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</si>
  <si>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</si>
  <si>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</si>
  <si>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</si>
  <si>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</si>
  <si>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</si>
  <si>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</si>
  <si>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</si>
  <si>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</si>
  <si>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</si>
  <si>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</si>
  <si>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</si>
  <si>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</si>
  <si>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</si>
  <si>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</si>
  <si>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</si>
  <si>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</si>
  <si>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</si>
  <si>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</si>
  <si>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</si>
  <si>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</si>
  <si>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</si>
  <si>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</si>
  <si>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</si>
  <si>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</si>
  <si>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</si>
  <si>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</si>
  <si>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</si>
  <si>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</si>
  <si>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</si>
  <si>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</si>
  <si>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</si>
  <si>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</si>
  <si>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</si>
  <si>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</si>
  <si>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</si>
  <si>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</si>
  <si>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</si>
  <si>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</si>
  <si>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</si>
  <si>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</si>
  <si>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</si>
  <si>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</si>
  <si>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</si>
  <si>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</si>
  <si>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</si>
  <si>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</si>
  <si>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</si>
  <si>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</si>
  <si>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</si>
  <si>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</si>
  <si>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</si>
  <si>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</si>
  <si>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</si>
  <si>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</si>
  <si>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</si>
  <si>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</si>
  <si>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</si>
  <si>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</si>
  <si>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</si>
  <si>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</si>
  <si>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</si>
  <si>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</si>
  <si>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</si>
  <si>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</si>
  <si>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</si>
  <si>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</si>
  <si>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</si>
  <si>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</si>
  <si>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</si>
  <si>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</si>
  <si>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</si>
  <si>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</si>
  <si>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</si>
  <si>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</si>
  <si>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</si>
  <si>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</si>
  <si>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</si>
  <si>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</si>
  <si>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</si>
  <si>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</si>
  <si>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</si>
  <si>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</si>
  <si>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</si>
  <si>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</si>
  <si>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</si>
  <si>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</si>
  <si>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</si>
  <si>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</si>
  <si>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</si>
  <si>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</si>
  <si>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</si>
  <si>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</si>
  <si>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</si>
  <si>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</si>
  <si>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</si>
  <si>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</si>
  <si>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</si>
  <si>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</si>
  <si>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</si>
  <si>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</si>
  <si>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</si>
  <si>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</si>
  <si>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</si>
  <si>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</si>
  <si>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</si>
  <si>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</si>
  <si>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</si>
  <si>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</si>
  <si>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</si>
  <si>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</si>
  <si>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</si>
  <si>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</si>
  <si>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</si>
  <si>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</si>
  <si>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</si>
  <si>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</si>
  <si>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</si>
  <si>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</si>
  <si>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</si>
  <si>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</si>
  <si>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</si>
  <si>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</si>
  <si>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</si>
  <si>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</si>
  <si>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</si>
  <si>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</si>
  <si>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</si>
  <si>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</si>
  <si>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</si>
  <si>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</si>
  <si>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</si>
  <si>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</si>
  <si>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</si>
  <si>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</si>
  <si>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</si>
  <si>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</si>
  <si>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</si>
  <si>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</si>
  <si>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</si>
  <si>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</si>
  <si>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</si>
  <si>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</si>
  <si>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</si>
  <si>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</si>
  <si>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</si>
  <si>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</si>
  <si>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</si>
  <si>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</si>
  <si>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</si>
  <si>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</si>
  <si>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</si>
  <si>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</si>
  <si>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</si>
  <si>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</si>
  <si>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</si>
  <si>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</si>
  <si>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</si>
  <si>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</si>
  <si>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</si>
  <si>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</si>
  <si>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</si>
  <si>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</si>
  <si>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</si>
  <si>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</si>
  <si>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</si>
  <si>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</si>
  <si>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</si>
  <si>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</si>
  <si>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</si>
  <si>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</si>
  <si>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</si>
  <si>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</si>
  <si>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</si>
  <si>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</si>
  <si>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</si>
  <si>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</si>
  <si>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</si>
  <si>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</si>
  <si>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</si>
  <si>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</si>
  <si>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</si>
  <si>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</si>
  <si>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</si>
  <si>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</si>
  <si>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</si>
  <si>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</si>
  <si>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</si>
  <si>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</si>
  <si>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</si>
  <si>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</si>
  <si>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</si>
  <si>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</si>
  <si>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</si>
  <si>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</si>
  <si>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</si>
  <si>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</si>
  <si>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</si>
  <si>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</si>
  <si>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</si>
  <si>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</si>
  <si>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</si>
  <si>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</si>
  <si>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</si>
  <si>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</si>
  <si>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</si>
  <si>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</si>
  <si>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</si>
  <si>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</si>
  <si>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</si>
  <si>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</si>
  <si>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</si>
  <si>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</si>
  <si>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</si>
  <si>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</si>
  <si>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</si>
  <si>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</si>
  <si>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</si>
  <si>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</si>
  <si>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</si>
  <si>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</si>
  <si>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</si>
  <si>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</si>
  <si>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</si>
  <si>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</si>
  <si>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</si>
  <si>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</si>
  <si>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</si>
  <si>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</si>
  <si>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</si>
  <si>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</si>
  <si>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</si>
  <si>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</si>
  <si>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</si>
  <si>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</si>
  <si>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</si>
  <si>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</si>
  <si>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</si>
  <si>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</si>
  <si>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</si>
  <si>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</si>
  <si>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</si>
  <si>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</si>
  <si>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</si>
  <si>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</si>
  <si>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</si>
  <si>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</si>
  <si>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</si>
  <si>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</si>
  <si>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</si>
  <si>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</si>
  <si>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</si>
  <si>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</si>
  <si>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</si>
  <si>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</si>
  <si>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</si>
  <si>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</si>
  <si>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</si>
  <si>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</si>
  <si>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</si>
  <si>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</si>
  <si>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</si>
  <si>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</si>
  <si>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</si>
  <si>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</si>
  <si>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</si>
  <si>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</si>
  <si>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</si>
  <si>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</si>
  <si>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</si>
  <si>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</si>
  <si>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</si>
  <si>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</si>
  <si>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</si>
  <si>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</si>
  <si>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</si>
  <si>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</si>
  <si>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</si>
  <si>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</si>
  <si>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</si>
  <si>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</si>
  <si>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</si>
  <si>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</si>
  <si>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</si>
  <si>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</si>
  <si>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</si>
  <si>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</si>
  <si>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</si>
  <si>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</si>
  <si>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</si>
  <si>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</si>
  <si>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</si>
  <si>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</si>
  <si>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</si>
  <si>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</si>
  <si>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</si>
  <si>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</si>
  <si>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</si>
  <si>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</si>
  <si>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</si>
  <si>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</si>
  <si>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</si>
  <si>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</si>
  <si>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</si>
  <si>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</si>
  <si>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</si>
  <si>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</si>
  <si>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</si>
  <si>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</si>
  <si>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</si>
  <si>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</si>
  <si>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</si>
  <si>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</si>
  <si>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</si>
  <si>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</si>
  <si>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</si>
  <si>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</si>
  <si>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</si>
  <si>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</si>
  <si>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</si>
  <si>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</si>
  <si>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</si>
  <si>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</si>
  <si>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</si>
  <si>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</si>
  <si>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</si>
  <si>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</si>
  <si>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</si>
  <si>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</si>
  <si>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</si>
  <si>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</si>
  <si>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</si>
  <si>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</si>
  <si>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</si>
  <si>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</si>
  <si>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</si>
  <si>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</si>
  <si>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</si>
  <si>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</si>
  <si>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</si>
  <si>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</si>
  <si>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</si>
  <si>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</si>
  <si>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</si>
  <si>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</si>
  <si>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</si>
  <si>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</si>
  <si>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</si>
  <si>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</si>
  <si>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</si>
  <si>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</si>
  <si>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</si>
  <si>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</si>
  <si>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</si>
  <si>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</si>
  <si>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</si>
  <si>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</si>
  <si>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</si>
  <si>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</si>
  <si>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</si>
  <si>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</si>
  <si>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</si>
  <si>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</si>
  <si>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</si>
  <si>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</si>
  <si>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</si>
  <si>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</si>
  <si>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</si>
  <si>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</si>
  <si>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</si>
  <si>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</si>
  <si>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</si>
  <si>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</si>
  <si>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</si>
  <si>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</si>
  <si>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</si>
  <si>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</si>
  <si>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</si>
  <si>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</si>
  <si>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</si>
  <si>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</si>
  <si>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</si>
  <si>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</si>
  <si>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</si>
  <si>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</si>
  <si>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</si>
  <si>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</si>
  <si>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</si>
  <si>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</si>
  <si>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</si>
  <si>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</si>
  <si>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</si>
  <si>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</si>
  <si>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</si>
  <si>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</si>
  <si>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</si>
  <si>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</si>
  <si>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</si>
  <si>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</si>
  <si>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</si>
  <si>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</si>
  <si>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</si>
  <si>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</si>
  <si>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</si>
  <si>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</si>
  <si>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</si>
  <si>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</si>
  <si>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</si>
  <si>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</si>
  <si>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</si>
  <si>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</si>
  <si>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</si>
  <si>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</si>
  <si>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</si>
  <si>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</si>
  <si>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</si>
  <si>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</si>
  <si>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</si>
  <si>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</si>
  <si>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</si>
  <si>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</si>
  <si>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</si>
  <si>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</si>
  <si>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</si>
  <si>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</si>
  <si>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</si>
  <si>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</si>
  <si>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</si>
  <si>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</si>
  <si>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</si>
  <si>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</si>
  <si>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</si>
  <si>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</si>
  <si>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</si>
  <si>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</si>
  <si>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</si>
  <si>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</si>
  <si>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</si>
  <si>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</si>
  <si>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</si>
  <si>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</si>
  <si>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</si>
  <si>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</si>
  <si>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</si>
  <si>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</si>
  <si>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</si>
  <si>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</si>
  <si>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</si>
  <si>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</si>
  <si>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</si>
  <si>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</si>
  <si>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</si>
  <si>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</si>
  <si>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</si>
  <si>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</si>
  <si>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</si>
  <si>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</si>
  <si>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</si>
  <si>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</si>
  <si>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</si>
  <si>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</si>
  <si>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</si>
  <si>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</si>
  <si>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</si>
  <si>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</si>
  <si>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</si>
  <si>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</si>
  <si>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</si>
  <si>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</si>
  <si>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</si>
  <si>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</si>
  <si>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</si>
  <si>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</si>
  <si>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</si>
  <si>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</si>
  <si>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</si>
  <si>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</si>
  <si>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</si>
  <si>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</si>
  <si>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</si>
  <si>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</si>
  <si>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</si>
  <si>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</si>
  <si>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</si>
  <si>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</si>
  <si>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</si>
  <si>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</si>
  <si>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</si>
  <si>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</si>
  <si>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</si>
  <si>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</si>
  <si>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</si>
  <si>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</si>
  <si>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</si>
  <si>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</si>
  <si>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</si>
  <si>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</si>
  <si>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</si>
  <si>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</si>
  <si>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</si>
  <si>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</si>
  <si>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</si>
  <si>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</si>
  <si>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</si>
  <si>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</si>
  <si>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</si>
  <si>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</si>
  <si>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</si>
  <si>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</si>
  <si>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</si>
  <si>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</si>
  <si>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</si>
  <si>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</si>
  <si>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</si>
  <si>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</si>
  <si>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</si>
  <si>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</si>
  <si>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</si>
  <si>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</si>
  <si>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</si>
  <si>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</si>
  <si>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</si>
  <si>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</si>
  <si>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</si>
  <si>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</si>
  <si>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</si>
  <si>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</si>
  <si>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</si>
  <si>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</si>
  <si>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</si>
  <si>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</si>
  <si>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</si>
  <si>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</si>
  <si>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</si>
  <si>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</si>
  <si>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</si>
  <si>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</si>
  <si>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</si>
  <si>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</si>
  <si>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</si>
  <si>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</si>
  <si>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</si>
  <si>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</si>
  <si>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</si>
  <si>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</si>
  <si>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</si>
  <si>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</si>
  <si>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</si>
  <si>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</si>
  <si>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</si>
  <si>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</si>
  <si>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</si>
  <si>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</si>
  <si>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</si>
  <si>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</si>
  <si>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</si>
  <si>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</si>
  <si>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</si>
  <si>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</si>
  <si>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</si>
  <si>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</si>
  <si>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</si>
  <si>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</si>
  <si>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</si>
  <si>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</si>
  <si>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</si>
  <si>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</si>
  <si>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</si>
  <si>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</si>
  <si>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</si>
  <si>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</si>
  <si>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</si>
  <si>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</si>
  <si>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</si>
  <si>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</si>
  <si>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</si>
  <si>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</si>
  <si>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</si>
  <si>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</si>
  <si>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</si>
  <si>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</si>
  <si>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</si>
  <si>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</si>
  <si>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</si>
  <si>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</si>
  <si>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</si>
  <si>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</si>
  <si>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</si>
  <si>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</si>
  <si>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</si>
  <si>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</si>
  <si>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</si>
  <si>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</si>
  <si>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</si>
  <si>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</si>
  <si>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</si>
  <si>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</si>
  <si>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</si>
  <si>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</si>
  <si>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</si>
  <si>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</si>
  <si>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</si>
  <si>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</si>
  <si>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</si>
  <si>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</si>
  <si>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</si>
  <si>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</si>
  <si>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</si>
  <si>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</si>
  <si>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</si>
  <si>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</si>
  <si>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</si>
  <si>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</si>
  <si>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</si>
  <si>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</si>
  <si>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</si>
  <si>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</si>
  <si>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</si>
  <si>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</si>
  <si>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</si>
  <si>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</si>
  <si>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</si>
  <si>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</si>
  <si>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</si>
  <si>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</si>
  <si>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</si>
  <si>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</si>
  <si>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</si>
  <si>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</si>
  <si>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</si>
  <si>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</si>
  <si>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</si>
  <si>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</si>
  <si>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</si>
  <si>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</si>
  <si>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</si>
  <si>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</si>
  <si>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</si>
  <si>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</si>
  <si>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</si>
  <si>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</si>
  <si>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</si>
  <si>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</si>
  <si>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</si>
  <si>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</si>
  <si>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</si>
  <si>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</si>
  <si>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</si>
  <si>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</si>
  <si>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</si>
  <si>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</si>
  <si>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</si>
  <si>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</si>
  <si>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</si>
  <si>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</si>
  <si>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</si>
  <si>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</si>
  <si>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</si>
  <si>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</si>
  <si>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</si>
  <si>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</si>
  <si>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</si>
  <si>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</si>
  <si>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</si>
  <si>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</si>
  <si>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</si>
  <si>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</si>
  <si>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</si>
  <si>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</si>
  <si>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</si>
  <si>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</si>
  <si>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</si>
  <si>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</si>
  <si>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</si>
  <si>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</si>
  <si>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</si>
  <si>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</si>
  <si>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</si>
  <si>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</si>
  <si>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</si>
  <si>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</si>
  <si>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</si>
  <si>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</si>
  <si>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</si>
  <si>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</si>
  <si>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</si>
  <si>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</si>
  <si>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</si>
  <si>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</si>
  <si>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</si>
  <si>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</si>
  <si>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</si>
  <si>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</si>
  <si>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</si>
  <si>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</si>
  <si>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</si>
  <si>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</si>
  <si>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</si>
  <si>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</si>
  <si>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</si>
  <si>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</si>
  <si>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</si>
  <si>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</si>
  <si>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</si>
  <si>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</si>
  <si>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</si>
  <si>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</si>
  <si>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</si>
  <si>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</si>
  <si>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</si>
  <si>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</si>
  <si>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</si>
  <si>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</si>
  <si>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</si>
  <si>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</si>
  <si>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</si>
  <si>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</si>
  <si>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</si>
  <si>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</si>
  <si>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</si>
  <si>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</si>
  <si>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</si>
  <si>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</si>
  <si>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</si>
  <si>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</si>
  <si>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</si>
  <si>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</si>
  <si>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</si>
  <si>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</si>
  <si>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</si>
  <si>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</si>
  <si>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</si>
  <si>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</si>
  <si>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</si>
  <si>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</si>
  <si>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</si>
  <si>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</si>
  <si>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</si>
  <si>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</si>
  <si>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</si>
  <si>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</si>
  <si>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</si>
  <si>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</si>
  <si>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</si>
  <si>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</si>
  <si>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</si>
  <si>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</si>
  <si>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</si>
  <si>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</si>
  <si>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</si>
  <si>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</si>
  <si>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</si>
  <si>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</si>
  <si>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</si>
  <si>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</si>
  <si>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</si>
  <si>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</si>
  <si>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</si>
  <si>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</si>
  <si>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</si>
  <si>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</si>
  <si>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</si>
  <si>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</si>
  <si>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</si>
  <si>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</si>
  <si>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</si>
  <si>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</si>
  <si>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</si>
  <si>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</si>
  <si>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</si>
  <si>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</si>
  <si>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</si>
  <si>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</si>
  <si>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</si>
  <si>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</si>
  <si>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</si>
  <si>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</si>
  <si>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</si>
  <si>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</si>
  <si>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</si>
  <si>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</si>
  <si>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</si>
  <si>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</si>
  <si>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</si>
  <si>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</si>
  <si>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</si>
  <si>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</si>
  <si>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</si>
  <si>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</si>
  <si>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</si>
  <si>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</si>
  <si>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</si>
  <si>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</si>
  <si>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</si>
  <si>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</si>
  <si>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</si>
  <si>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</si>
  <si>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</si>
  <si>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</si>
  <si>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</si>
  <si>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</si>
  <si>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</si>
  <si>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</si>
  <si>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</si>
  <si>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</si>
  <si>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</si>
  <si>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</si>
  <si>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</si>
  <si>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</si>
  <si>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</si>
  <si>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</si>
  <si>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</si>
  <si>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</si>
  <si>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</si>
  <si>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</si>
  <si>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</si>
  <si>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</si>
  <si>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</si>
  <si>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</si>
  <si>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</si>
  <si>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</si>
  <si>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</si>
  <si>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</si>
  <si>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</si>
  <si>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</si>
  <si>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</si>
  <si>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</si>
  <si>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</si>
  <si>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</si>
  <si>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</si>
  <si>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</si>
  <si>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</si>
  <si>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</si>
  <si>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</si>
  <si>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</si>
  <si>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</si>
  <si>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</si>
  <si>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</si>
  <si>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</si>
  <si>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</si>
  <si>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</si>
  <si>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</si>
  <si>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</si>
  <si>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</si>
  <si>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</si>
  <si>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</si>
  <si>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</si>
  <si>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</si>
  <si>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</si>
  <si>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</si>
  <si>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</si>
  <si>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</si>
  <si>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</si>
  <si>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</si>
  <si>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</si>
  <si>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</si>
  <si>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</si>
  <si>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</si>
  <si>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</si>
  <si>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</si>
  <si>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</si>
  <si>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</si>
  <si>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</si>
  <si>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</si>
  <si>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</si>
  <si>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</si>
  <si>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</si>
  <si>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</si>
  <si>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</si>
  <si>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</si>
  <si>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</si>
  <si>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</si>
  <si>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</si>
  <si>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</si>
  <si>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</si>
  <si>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</si>
  <si>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</si>
  <si>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</si>
  <si>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</si>
  <si>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</si>
  <si>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</si>
  <si>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</si>
  <si>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</si>
  <si>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</si>
  <si>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</si>
  <si>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</si>
  <si>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</si>
  <si>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</si>
  <si>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</si>
  <si>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</si>
  <si>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</si>
  <si>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</si>
  <si>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</si>
  <si>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</si>
  <si>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</si>
  <si>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</si>
  <si>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</si>
  <si>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</si>
  <si>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</si>
  <si>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</si>
  <si>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</si>
  <si>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</si>
  <si>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</si>
  <si>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</si>
  <si>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</si>
  <si>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</si>
  <si>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</si>
  <si>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</si>
  <si>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</si>
  <si>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</si>
  <si>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</si>
  <si>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</si>
  <si>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</si>
  <si>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</si>
  <si>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</si>
  <si>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</si>
  <si>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</si>
  <si>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</si>
  <si>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</si>
  <si>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</si>
  <si>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</si>
  <si>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</si>
  <si>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</si>
  <si>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</si>
  <si>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</si>
  <si>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</si>
  <si>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</si>
  <si>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</si>
  <si>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</si>
  <si>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</si>
  <si>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</si>
  <si>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</si>
  <si>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</si>
  <si>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</si>
  <si>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</si>
  <si>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</si>
  <si>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</si>
  <si>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</si>
  <si>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</si>
  <si>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</si>
  <si>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</si>
  <si>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</si>
  <si>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</si>
  <si>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</si>
  <si>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</si>
  <si>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</si>
  <si>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</si>
  <si>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</si>
  <si>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</si>
  <si>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</si>
  <si>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</si>
  <si>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</si>
  <si>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</si>
  <si>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</si>
  <si>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</si>
  <si>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</si>
  <si>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</si>
  <si>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</si>
  <si>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</si>
  <si>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</si>
  <si>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</si>
  <si>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</si>
  <si>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</si>
  <si>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</si>
  <si>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</si>
  <si>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</si>
  <si>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</si>
  <si>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</si>
  <si>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</si>
  <si>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</si>
  <si>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</si>
  <si>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</si>
  <si>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</si>
  <si>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</si>
  <si>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</si>
  <si>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</si>
  <si>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</si>
  <si>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</si>
  <si>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</si>
  <si>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</si>
  <si>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</si>
  <si>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</si>
  <si>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</si>
  <si>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</si>
  <si>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</si>
  <si>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</si>
  <si>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</si>
  <si>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</si>
  <si>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</si>
  <si>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</si>
  <si>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</si>
  <si>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</si>
  <si>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</si>
  <si>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</si>
  <si>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</si>
  <si>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</si>
  <si>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</si>
  <si>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</si>
  <si>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</si>
  <si>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</si>
  <si>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</si>
  <si>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</si>
  <si>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</si>
  <si>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</si>
  <si>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</si>
  <si>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</si>
  <si>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</si>
  <si>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</si>
  <si>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</si>
  <si>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</si>
  <si>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</si>
  <si>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</si>
  <si>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</si>
  <si>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</si>
  <si>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</si>
  <si>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</si>
  <si>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</si>
  <si>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</si>
  <si>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</si>
  <si>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</si>
  <si>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</si>
  <si>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</si>
  <si>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</si>
  <si>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</si>
  <si>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</si>
  <si>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</si>
  <si>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</si>
  <si>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</si>
  <si>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</si>
  <si>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</si>
  <si>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</si>
  <si>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</si>
  <si>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</si>
  <si>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</si>
  <si>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</si>
  <si>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</si>
  <si>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</si>
  <si>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</si>
  <si>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</si>
  <si>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</si>
  <si>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</si>
  <si>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</si>
  <si>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</si>
  <si>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</si>
  <si>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</si>
  <si>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</si>
  <si>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</si>
  <si>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</si>
  <si>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</si>
  <si>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</si>
  <si>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</si>
  <si>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</si>
  <si>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</si>
  <si>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</si>
  <si>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</si>
  <si>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</si>
  <si>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</si>
  <si>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</si>
  <si>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</si>
  <si>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</si>
  <si>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</si>
  <si>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</si>
  <si>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</si>
  <si>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</si>
  <si>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</si>
  <si>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</si>
  <si>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</si>
  <si>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</si>
  <si>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</si>
  <si>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</si>
  <si>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</si>
  <si>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</si>
  <si>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</si>
  <si>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</si>
  <si>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</si>
  <si>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</si>
  <si>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</si>
  <si>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</si>
  <si>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</si>
  <si>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</si>
  <si>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</si>
  <si>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</si>
  <si>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</si>
  <si>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</si>
  <si>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</si>
  <si>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</si>
  <si>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</si>
  <si>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</si>
  <si>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</si>
  <si>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</si>
  <si>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</si>
  <si>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</si>
  <si>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</si>
  <si>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</si>
  <si>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</si>
  <si>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</si>
  <si>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</si>
  <si>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</si>
  <si>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</si>
  <si>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</si>
  <si>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</si>
  <si>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</si>
  <si>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</si>
  <si>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</si>
  <si>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</si>
  <si>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</si>
  <si>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</si>
  <si>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</si>
  <si>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</si>
  <si>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</si>
  <si>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</si>
  <si>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</si>
  <si>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</si>
  <si>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</si>
  <si>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</si>
  <si>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</si>
  <si>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</si>
  <si>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</si>
  <si>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</si>
  <si>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</si>
  <si>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</si>
  <si>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</si>
  <si>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</si>
  <si>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</si>
  <si>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</si>
  <si>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</si>
  <si>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</si>
  <si>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</si>
  <si>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</si>
  <si>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</si>
  <si>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</si>
  <si>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</si>
  <si>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</si>
  <si>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</si>
  <si>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</si>
  <si>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</si>
  <si>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</si>
  <si>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</si>
  <si>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</si>
  <si>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</si>
  <si>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</si>
  <si>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</si>
  <si>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</si>
  <si>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</si>
  <si>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</si>
  <si>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</si>
  <si>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</si>
  <si>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</si>
  <si>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</si>
  <si>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</si>
  <si>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</si>
  <si>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</si>
  <si>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</si>
  <si>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</si>
  <si>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</si>
  <si>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</si>
  <si>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</si>
  <si>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</si>
  <si>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</si>
  <si>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</si>
  <si>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</si>
  <si>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</si>
  <si>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</si>
  <si>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</si>
  <si>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</si>
  <si>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</si>
  <si>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</si>
  <si>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</si>
  <si>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</si>
  <si>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</si>
  <si>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</si>
  <si>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</si>
  <si>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</si>
  <si>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</si>
  <si>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</si>
  <si>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</si>
  <si>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</si>
  <si>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</si>
  <si>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</si>
  <si>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</si>
  <si>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</si>
  <si>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</si>
  <si>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</si>
  <si>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</si>
  <si>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</si>
  <si>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</si>
  <si>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</si>
  <si>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</si>
  <si>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</si>
  <si>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</si>
  <si>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</si>
  <si>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</si>
  <si>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</si>
  <si>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</si>
  <si>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</si>
  <si>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</si>
  <si>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</si>
  <si>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</si>
  <si>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</si>
  <si>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</si>
  <si>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</si>
  <si>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</si>
  <si>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</si>
  <si>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</si>
  <si>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</si>
  <si>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</si>
  <si>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</si>
  <si>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</si>
  <si>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</si>
  <si>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</si>
  <si>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</si>
  <si>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</si>
  <si>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</si>
  <si>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</si>
  <si>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</si>
  <si>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</si>
  <si>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</si>
  <si>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</si>
  <si>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</si>
  <si>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</si>
  <si>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</si>
  <si>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</si>
  <si>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</si>
  <si>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</si>
  <si>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</si>
  <si>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</si>
  <si>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</si>
  <si>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</si>
  <si>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</si>
  <si>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</si>
  <si>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</si>
  <si>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</si>
  <si>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</si>
  <si>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</si>
  <si>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</si>
  <si>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</si>
  <si>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</si>
  <si>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</si>
  <si>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</si>
  <si>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</si>
  <si>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</si>
  <si>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</si>
  <si>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</si>
  <si>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</si>
  <si>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</si>
  <si>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</si>
  <si>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</si>
  <si>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</si>
  <si>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</si>
  <si>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</si>
  <si>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</si>
  <si>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</si>
  <si>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</si>
  <si>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</si>
  <si>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</si>
  <si>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</si>
  <si>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</si>
  <si>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</si>
  <si>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</si>
  <si>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</si>
  <si>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</si>
  <si>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</si>
  <si>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</si>
  <si>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</si>
  <si>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</si>
  <si>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</si>
  <si>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</si>
  <si>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</si>
  <si>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</si>
  <si>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</si>
  <si>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</si>
  <si>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</si>
  <si>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</si>
  <si>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</si>
  <si>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</si>
  <si>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</si>
  <si>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</si>
  <si>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</si>
  <si>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</si>
  <si>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</si>
  <si>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</si>
  <si>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</si>
  <si>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</si>
  <si>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</si>
  <si>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</si>
  <si>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</si>
  <si>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</si>
  <si>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</si>
  <si>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</si>
  <si>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</si>
  <si>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</si>
  <si>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</si>
  <si>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</si>
  <si>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</si>
  <si>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</si>
  <si>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</si>
  <si>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</si>
  <si>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</si>
  <si>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</si>
  <si>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</si>
  <si>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</si>
  <si>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</si>
  <si>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</si>
  <si>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</si>
  <si>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</si>
  <si>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</si>
  <si>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</si>
  <si>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</si>
  <si>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</si>
  <si>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</si>
  <si>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</si>
  <si>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</si>
  <si>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</si>
  <si>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</si>
  <si>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</si>
  <si>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</si>
  <si>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</si>
  <si>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</si>
  <si>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</si>
  <si>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</si>
  <si>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</si>
  <si>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</si>
  <si>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</si>
  <si>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</si>
  <si>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</si>
  <si>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</si>
  <si>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</si>
  <si>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</si>
  <si>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</si>
  <si>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</si>
  <si>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</si>
  <si>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</si>
  <si>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</si>
  <si>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</si>
  <si>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</si>
  <si>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</si>
  <si>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</si>
  <si>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</si>
  <si>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</si>
  <si>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</si>
  <si>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</si>
  <si>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</si>
  <si>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</si>
  <si>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</si>
  <si>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</si>
  <si>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</si>
  <si>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</si>
  <si>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</si>
  <si>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</si>
  <si>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</si>
  <si>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</si>
  <si>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</si>
  <si>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</si>
  <si>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</si>
  <si>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</si>
  <si>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</si>
  <si>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</si>
  <si>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</si>
  <si>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</si>
  <si>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</si>
  <si>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</si>
  <si>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</si>
  <si>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</si>
  <si>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</si>
  <si>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</si>
  <si>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</si>
  <si>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</si>
  <si>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</si>
  <si>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</si>
  <si>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</si>
  <si>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</si>
  <si>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</si>
  <si>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</si>
  <si>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</si>
  <si>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</si>
  <si>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</si>
  <si>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</si>
  <si>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</si>
  <si>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</si>
  <si>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</si>
  <si>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</si>
  <si>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</si>
  <si>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</si>
  <si>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</si>
  <si>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</si>
  <si>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</si>
  <si>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</si>
  <si>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</si>
  <si>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</si>
  <si>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</si>
  <si>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</si>
  <si>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</si>
  <si>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</si>
  <si>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</si>
  <si>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</si>
  <si>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</si>
  <si>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</si>
  <si>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</si>
  <si>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</si>
  <si>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</si>
  <si>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</si>
  <si>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</si>
  <si>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</si>
  <si>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</si>
  <si>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</si>
  <si>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</si>
  <si>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</si>
  <si>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</si>
  <si>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</si>
  <si>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</si>
  <si>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</si>
  <si>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</si>
  <si>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</si>
  <si>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</si>
  <si>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</si>
  <si>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</si>
  <si>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</si>
  <si>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</si>
  <si>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</si>
  <si>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</si>
  <si>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</si>
  <si>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</si>
  <si>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</si>
  <si>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</si>
  <si>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</si>
  <si>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</si>
  <si>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</si>
  <si>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</si>
  <si>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</si>
  <si>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</si>
  <si>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</si>
  <si>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</si>
  <si>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</si>
  <si>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</si>
  <si>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</si>
  <si>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</si>
  <si>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</si>
  <si>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</si>
  <si>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</si>
  <si>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</si>
  <si>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</si>
  <si>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</si>
  <si>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</si>
  <si>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</si>
  <si>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</si>
  <si>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</si>
  <si>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</si>
  <si>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</si>
  <si>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</si>
  <si>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</si>
  <si>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</si>
  <si>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</si>
  <si>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</si>
  <si>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</si>
  <si>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</si>
  <si>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</si>
  <si>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</si>
  <si>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</si>
  <si>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</si>
  <si>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</si>
  <si>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</si>
  <si>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</si>
  <si>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</si>
  <si>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</si>
  <si>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</si>
  <si>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</si>
  <si>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</si>
  <si>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</si>
  <si>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</si>
  <si>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</si>
  <si>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</si>
  <si>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</si>
  <si>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</si>
  <si>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</si>
  <si>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</si>
  <si>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</si>
  <si>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</si>
  <si>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</si>
  <si>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</si>
  <si>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</si>
  <si>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</si>
  <si>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</si>
  <si>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</si>
  <si>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</si>
  <si>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</si>
  <si>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</si>
  <si>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</si>
  <si>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</si>
  <si>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</si>
  <si>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</si>
  <si>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</si>
  <si>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</si>
  <si>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</si>
  <si>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</si>
  <si>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</si>
  <si>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</si>
  <si>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</si>
  <si>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</si>
  <si>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</si>
  <si>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</si>
  <si>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</si>
  <si>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</si>
  <si>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</si>
  <si>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</si>
  <si>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</si>
  <si>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</si>
  <si>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</si>
  <si>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</si>
  <si>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</si>
  <si>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</si>
  <si>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</si>
  <si>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</si>
  <si>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</si>
  <si>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</si>
  <si>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</si>
  <si>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</si>
  <si>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</si>
  <si>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</si>
  <si>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</si>
  <si>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</si>
  <si>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</si>
  <si>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</si>
  <si>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</si>
  <si>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</si>
  <si>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</si>
  <si>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</si>
  <si>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</si>
  <si>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</si>
  <si>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</si>
  <si>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</si>
  <si>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</si>
  <si>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</si>
  <si>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</si>
  <si>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</si>
  <si>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</si>
  <si>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</si>
  <si>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</si>
  <si>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</si>
  <si>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</si>
  <si>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</si>
  <si>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</si>
  <si>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</si>
  <si>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</si>
  <si>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</si>
  <si>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</si>
  <si>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</si>
  <si>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</si>
  <si>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</si>
  <si>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</si>
  <si>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</si>
  <si>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</si>
  <si>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</si>
  <si>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</si>
  <si>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</si>
  <si>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</si>
  <si>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</si>
  <si>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</si>
  <si>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</si>
  <si>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</si>
  <si>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</si>
  <si>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</si>
  <si>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</si>
  <si>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</si>
  <si>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</si>
  <si>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</si>
  <si>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</si>
  <si>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</si>
  <si>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</si>
  <si>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</si>
  <si>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</si>
  <si>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</si>
  <si>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</si>
  <si>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</si>
  <si>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</si>
  <si>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</si>
  <si>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</si>
  <si>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</si>
  <si>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</si>
  <si>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</si>
  <si>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</si>
  <si>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</si>
  <si>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</si>
  <si>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</si>
  <si>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</si>
  <si>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</si>
  <si>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</si>
  <si>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</si>
  <si>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</si>
  <si>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</si>
  <si>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</si>
  <si>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</si>
  <si>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</si>
  <si>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</si>
  <si>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</si>
  <si>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</si>
  <si>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</si>
  <si>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</si>
  <si>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</si>
  <si>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</si>
  <si>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</si>
  <si>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</si>
  <si>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</si>
  <si>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</si>
  <si>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</si>
  <si>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</si>
  <si>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</si>
  <si>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</si>
  <si>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</si>
  <si>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</si>
  <si>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</si>
  <si>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</si>
  <si>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</si>
  <si>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</si>
  <si>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</si>
  <si>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</si>
  <si>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</si>
  <si>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</si>
  <si>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</si>
  <si>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</si>
  <si>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</si>
  <si>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</si>
  <si>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</si>
  <si>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</si>
  <si>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</si>
  <si>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</si>
  <si>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</si>
  <si>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</si>
  <si>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</si>
  <si>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</si>
  <si>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</si>
  <si>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</si>
  <si>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</si>
  <si>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</si>
  <si>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</si>
  <si>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</si>
  <si>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</si>
  <si>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</si>
  <si>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</si>
  <si>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</si>
  <si>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</si>
  <si>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</si>
  <si>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</si>
  <si>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</si>
  <si>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</si>
  <si>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</si>
  <si>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</si>
  <si>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</si>
  <si>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</si>
  <si>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</si>
  <si>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</si>
  <si>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</si>
  <si>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</si>
  <si>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</si>
  <si>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</si>
  <si>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</si>
  <si>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</si>
  <si>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</si>
  <si>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</si>
  <si>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</si>
  <si>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</si>
  <si>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</si>
  <si>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</si>
  <si>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</si>
  <si>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</si>
  <si>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</si>
  <si>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</si>
  <si>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</si>
  <si>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</si>
  <si>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</si>
  <si>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</si>
  <si>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</si>
  <si>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</si>
  <si>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</si>
  <si>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</si>
  <si>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</si>
  <si>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</si>
  <si>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</si>
  <si>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</si>
  <si>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</si>
  <si>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</si>
  <si>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</si>
  <si>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</si>
  <si>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</si>
  <si>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</si>
  <si>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</si>
  <si>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</si>
  <si>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</si>
  <si>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</si>
  <si>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</si>
  <si>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</si>
  <si>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</si>
  <si>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</si>
  <si>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</si>
  <si>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</si>
  <si>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</si>
  <si>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</si>
  <si>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</si>
  <si>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</si>
  <si>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</si>
  <si>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</si>
  <si>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</si>
  <si>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</si>
  <si>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</si>
  <si>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</si>
  <si>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</si>
  <si>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</si>
  <si>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</si>
  <si>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</si>
  <si>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</si>
  <si>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</si>
  <si>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</si>
  <si>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</si>
  <si>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</si>
  <si>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</si>
  <si>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</si>
  <si>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</si>
  <si>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</si>
  <si>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</si>
  <si>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</si>
  <si>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</si>
  <si>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</si>
  <si>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</si>
  <si>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</si>
  <si>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</si>
  <si>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</si>
  <si>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</si>
  <si>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</si>
  <si>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</si>
  <si>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</si>
  <si>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</si>
  <si>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</si>
  <si>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</si>
  <si>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</si>
  <si>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</si>
  <si>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</si>
  <si>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</si>
  <si>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</si>
  <si>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</si>
  <si>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</si>
  <si>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</si>
  <si>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</si>
  <si>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</si>
  <si>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</si>
  <si>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</si>
  <si>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</si>
  <si>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</si>
  <si>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</si>
  <si>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</si>
  <si>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</si>
  <si>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</si>
  <si>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</si>
  <si>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</si>
  <si>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</si>
  <si>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</si>
  <si>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</si>
  <si>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</si>
  <si>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</si>
  <si>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</si>
  <si>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</si>
  <si>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</si>
  <si>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</si>
  <si>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</si>
  <si>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</si>
  <si>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</si>
  <si>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</si>
  <si>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</si>
  <si>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</si>
  <si>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</si>
  <si>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</si>
  <si>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</si>
  <si>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</si>
  <si>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</si>
  <si>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</si>
  <si>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</si>
  <si>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</si>
  <si>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</si>
  <si>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</si>
  <si>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</si>
  <si>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</si>
  <si>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</si>
  <si>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</si>
  <si>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</si>
  <si>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</si>
  <si>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</si>
  <si>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</si>
  <si>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</si>
  <si>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</si>
  <si>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</si>
  <si>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</si>
  <si>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</si>
  <si>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</si>
  <si>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</si>
  <si>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</si>
  <si>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</si>
  <si>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</si>
  <si>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</si>
  <si>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</si>
  <si>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</si>
  <si>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</si>
  <si>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</si>
  <si>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</si>
  <si>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</si>
  <si>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</si>
  <si>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</si>
  <si>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</si>
  <si>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</si>
  <si>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</si>
  <si>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</si>
  <si>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</si>
  <si>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</si>
  <si>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</si>
  <si>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</si>
  <si>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</si>
  <si>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</si>
  <si>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</si>
  <si>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</si>
  <si>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</si>
  <si>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</si>
  <si>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</si>
  <si>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</si>
  <si>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</si>
  <si>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</si>
  <si>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</si>
  <si>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</si>
  <si>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</si>
  <si>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</si>
  <si>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</si>
  <si>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</si>
  <si>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</si>
  <si>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</si>
  <si>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</si>
  <si>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</si>
  <si>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</si>
  <si>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</si>
  <si>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</si>
  <si>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</si>
  <si>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</si>
  <si>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</si>
  <si>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</si>
  <si>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</si>
  <si>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</si>
  <si>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</si>
  <si>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</si>
  <si>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</si>
  <si>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</si>
  <si>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</si>
  <si>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</si>
  <si>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</si>
  <si>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</si>
  <si>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</si>
  <si>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</si>
  <si>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</si>
  <si>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</si>
  <si>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</si>
  <si>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</si>
  <si>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</si>
  <si>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</si>
  <si>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</si>
  <si>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</si>
  <si>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</si>
  <si>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</si>
  <si>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</si>
  <si>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</si>
  <si>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</si>
  <si>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</si>
  <si>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</si>
  <si>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</si>
  <si>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</si>
  <si>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</si>
  <si>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</si>
  <si>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</si>
  <si>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</si>
  <si>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</si>
  <si>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</si>
  <si>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</si>
  <si>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</si>
  <si>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</si>
  <si>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</si>
  <si>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</si>
  <si>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</si>
  <si>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</si>
  <si>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</si>
  <si>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</si>
  <si>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</si>
  <si>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</si>
  <si>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</si>
  <si>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</si>
  <si>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</si>
  <si>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</si>
  <si>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</si>
  <si>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</si>
  <si>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</si>
  <si>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</si>
  <si>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</si>
  <si>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</si>
  <si>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</si>
  <si>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</si>
  <si>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</si>
  <si>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</si>
  <si>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</si>
  <si>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</si>
  <si>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</si>
  <si>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</si>
  <si>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</si>
  <si>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</si>
  <si>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</si>
  <si>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</si>
  <si>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</si>
  <si>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</si>
  <si>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</si>
  <si>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</si>
  <si>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</si>
  <si>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</si>
  <si>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</si>
  <si>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</si>
  <si>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</si>
  <si>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</si>
  <si>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</si>
  <si>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</si>
  <si>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</si>
  <si>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</si>
  <si>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</si>
  <si>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</si>
  <si>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</si>
  <si>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</si>
  <si>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</si>
  <si>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</si>
  <si>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</si>
  <si>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</si>
  <si>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</si>
  <si>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</si>
  <si>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</si>
  <si>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</si>
  <si>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</si>
  <si>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</si>
  <si>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</si>
  <si>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</si>
  <si>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</si>
  <si>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</si>
  <si>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</si>
  <si>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</si>
  <si>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</si>
  <si>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</si>
  <si>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</si>
  <si>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</si>
  <si>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</si>
  <si>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</si>
  <si>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</si>
  <si>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</si>
  <si>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</si>
  <si>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</si>
  <si>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</si>
  <si>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</si>
  <si>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</si>
  <si>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</si>
  <si>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</si>
  <si>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</si>
  <si>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</si>
  <si>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</si>
  <si>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</si>
  <si>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</si>
  <si>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</si>
  <si>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</si>
  <si>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</si>
  <si>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</si>
  <si>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</si>
  <si>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</si>
  <si>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</si>
  <si>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</si>
  <si>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</si>
  <si>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</si>
  <si>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</si>
  <si>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</si>
  <si>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</si>
  <si>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</si>
  <si>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</si>
  <si>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</si>
  <si>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</si>
  <si>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</si>
  <si>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</si>
  <si>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</si>
  <si>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</si>
  <si>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</si>
  <si>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</si>
  <si>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</si>
  <si>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</si>
  <si>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</si>
  <si>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</si>
  <si>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</si>
  <si>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</si>
  <si>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</si>
  <si>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</si>
  <si>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</si>
  <si>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</si>
  <si>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</si>
  <si>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</si>
  <si>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</si>
  <si>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</si>
  <si>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</si>
  <si>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</si>
  <si>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</si>
  <si>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</si>
  <si>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</si>
  <si>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</si>
  <si>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</si>
  <si>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</si>
  <si>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</si>
  <si>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</si>
  <si>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</si>
  <si>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</si>
  <si>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</si>
  <si>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</si>
  <si>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</si>
  <si>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</si>
  <si>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</si>
  <si>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</si>
  <si>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</si>
  <si>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</si>
  <si>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</si>
  <si>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</si>
  <si>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</si>
  <si>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</si>
  <si>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</si>
  <si>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</si>
  <si>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</si>
  <si>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</si>
  <si>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</si>
  <si>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</si>
  <si>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</si>
  <si>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</si>
  <si>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</si>
  <si>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</si>
  <si>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</si>
  <si>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</si>
  <si>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</si>
  <si>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</si>
  <si>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</si>
  <si>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</si>
  <si>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</si>
  <si>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</si>
  <si>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</si>
  <si>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</si>
  <si>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</si>
  <si>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</si>
  <si>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</si>
  <si>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</si>
  <si>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</si>
  <si>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</si>
  <si>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</si>
  <si>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</si>
  <si>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</si>
  <si>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</si>
  <si>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</si>
  <si>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</si>
  <si>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</si>
  <si>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</si>
  <si>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</si>
  <si>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</si>
  <si>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</si>
  <si>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</si>
  <si>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</si>
  <si>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</si>
  <si>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</si>
  <si>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</si>
  <si>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</si>
  <si>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</si>
  <si>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</si>
  <si>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</si>
  <si>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</si>
  <si>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</si>
  <si>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</si>
  <si>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</si>
  <si>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</si>
  <si>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</si>
  <si>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</si>
  <si>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</si>
  <si>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</si>
  <si>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</si>
  <si>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</si>
  <si>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</si>
  <si>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</si>
  <si>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</si>
  <si>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</si>
  <si>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</si>
  <si>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</si>
  <si>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</si>
  <si>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</si>
  <si>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</si>
  <si>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</si>
  <si>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</si>
  <si>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</si>
  <si>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</si>
  <si>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</si>
  <si>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</si>
  <si>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</si>
  <si>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</si>
  <si>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</si>
  <si>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</si>
  <si>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</si>
  <si>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</si>
  <si>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</si>
  <si>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</si>
  <si>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</si>
  <si>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</si>
  <si>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</si>
  <si>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</si>
  <si>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</si>
  <si>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</si>
  <si>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</si>
  <si>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</si>
  <si>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</si>
  <si>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</si>
  <si>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</si>
  <si>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</si>
  <si>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</si>
  <si>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</si>
  <si>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</si>
  <si>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</si>
  <si>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</si>
  <si>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</si>
  <si>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</si>
  <si>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</si>
  <si>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</si>
  <si>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</si>
  <si>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</si>
  <si>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</si>
  <si>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</si>
  <si>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</si>
  <si>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</si>
  <si>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</si>
  <si>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</si>
  <si>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</si>
  <si>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</si>
  <si>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</si>
  <si>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</si>
  <si>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</si>
  <si>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</si>
  <si>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</si>
  <si>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</si>
  <si>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</si>
  <si>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</si>
  <si>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</si>
  <si>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</si>
  <si>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</si>
  <si>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</si>
  <si>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</si>
  <si>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</si>
  <si>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</si>
  <si>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</si>
  <si>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</si>
  <si>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</si>
  <si>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</si>
  <si>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</si>
  <si>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</si>
  <si>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</si>
  <si>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</si>
  <si>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</si>
  <si>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</si>
  <si>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</si>
  <si>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</si>
  <si>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</si>
  <si>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</si>
  <si>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</si>
  <si>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</si>
  <si>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</si>
  <si>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</si>
  <si>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</si>
  <si>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</si>
  <si>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</si>
  <si>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</si>
  <si>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</si>
  <si>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</si>
  <si>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</si>
  <si>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</si>
  <si>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</si>
  <si>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</si>
  <si>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</si>
  <si>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</si>
  <si>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</si>
  <si>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</si>
  <si>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</si>
  <si>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</si>
  <si>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</si>
  <si>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</si>
  <si>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</si>
  <si>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</si>
  <si>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</si>
  <si>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</si>
  <si>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</si>
  <si>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</si>
  <si>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</si>
  <si>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</si>
  <si>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</si>
  <si>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</si>
  <si>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</si>
  <si>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</si>
  <si>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</si>
  <si>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</si>
  <si>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</si>
  <si>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</si>
  <si>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</si>
  <si>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</si>
  <si>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</si>
  <si>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</si>
  <si>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</si>
  <si>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</si>
  <si>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</si>
  <si>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</si>
  <si>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</si>
  <si>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</si>
  <si>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</si>
  <si>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</si>
  <si>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</si>
  <si>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</si>
  <si>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</si>
  <si>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</si>
  <si>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</si>
  <si>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</si>
  <si>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</si>
  <si>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</si>
  <si>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</si>
  <si>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</si>
  <si>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</si>
  <si>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</si>
  <si>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</si>
  <si>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</si>
  <si>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</si>
  <si>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</si>
  <si>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</si>
  <si>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</si>
  <si>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</si>
  <si>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</si>
  <si>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</si>
  <si>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</si>
  <si>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</si>
  <si>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</si>
  <si>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</si>
  <si>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</si>
  <si>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</si>
  <si>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</si>
  <si>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</si>
  <si>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</si>
  <si>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</si>
  <si>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</si>
  <si>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</si>
  <si>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</si>
  <si>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</si>
  <si>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</si>
  <si>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</si>
  <si>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</si>
  <si>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</si>
  <si>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</si>
  <si>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</si>
  <si>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</si>
  <si>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</si>
  <si>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</si>
  <si>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</si>
  <si>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</si>
  <si>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</si>
  <si>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</si>
  <si>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</si>
  <si>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</si>
  <si>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</si>
  <si>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</si>
  <si>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</si>
  <si>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</si>
  <si>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</si>
  <si>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</si>
  <si>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</si>
  <si>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</si>
  <si>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</si>
  <si>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</si>
  <si>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</si>
  <si>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</si>
  <si>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</si>
  <si>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</si>
  <si>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</si>
  <si>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</si>
  <si>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</si>
  <si>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</si>
  <si>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</si>
  <si>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</si>
  <si>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</si>
  <si>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</si>
  <si>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</si>
  <si>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</si>
  <si>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</si>
  <si>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</si>
  <si>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</si>
  <si>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</si>
  <si>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</si>
  <si>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</si>
  <si>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</si>
  <si>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</si>
  <si>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</si>
  <si>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</si>
  <si>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</si>
  <si>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</si>
  <si>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</si>
  <si>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</si>
  <si>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</si>
  <si>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</si>
  <si>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</si>
  <si>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</si>
  <si>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</si>
  <si>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</si>
  <si>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</si>
  <si>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</si>
  <si>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</si>
  <si>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</si>
  <si>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</si>
  <si>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</si>
  <si>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</si>
  <si>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</si>
  <si>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</si>
  <si>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</si>
  <si>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</si>
  <si>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</si>
  <si>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</si>
  <si>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</si>
  <si>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</si>
  <si>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</si>
  <si>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</si>
  <si>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</si>
  <si>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</si>
  <si>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</si>
  <si>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</si>
  <si>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</si>
  <si>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</si>
  <si>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</si>
  <si>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</si>
  <si>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</si>
  <si>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</si>
  <si>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</si>
  <si>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</si>
  <si>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</si>
  <si>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</si>
  <si>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</si>
  <si>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</si>
  <si>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</si>
  <si>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</si>
  <si>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</si>
  <si>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</si>
  <si>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</si>
  <si>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</si>
  <si>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</si>
  <si>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</si>
  <si>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</si>
  <si>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</si>
  <si>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</si>
  <si>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</si>
  <si>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</si>
  <si>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</si>
  <si>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</si>
  <si>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</si>
  <si>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</si>
  <si>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</si>
  <si>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</si>
  <si>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</si>
  <si>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</si>
  <si>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</si>
  <si>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</si>
  <si>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</si>
  <si>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</si>
  <si>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</si>
  <si>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</si>
  <si>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</si>
  <si>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</si>
  <si>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</si>
  <si>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</si>
  <si>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</si>
  <si>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</si>
  <si>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</si>
  <si>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</si>
  <si>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</si>
  <si>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</si>
  <si>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</si>
  <si>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</si>
  <si>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</si>
  <si>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</si>
  <si>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</si>
  <si>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</si>
  <si>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</si>
  <si>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</si>
  <si>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</si>
  <si>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</si>
  <si>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</si>
  <si>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</si>
  <si>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</si>
  <si>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</si>
  <si>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</si>
  <si>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</si>
  <si>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</si>
  <si>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</si>
  <si>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</si>
  <si>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</si>
  <si>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</si>
  <si>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</si>
  <si>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</si>
  <si>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</si>
  <si>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</si>
  <si>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</si>
  <si>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</si>
  <si>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</si>
  <si>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</si>
  <si>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</si>
  <si>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</si>
  <si>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</si>
  <si>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</si>
  <si>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</si>
  <si>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</si>
  <si>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</si>
  <si>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</si>
  <si>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</si>
  <si>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</si>
  <si>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</si>
  <si>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</si>
  <si>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</si>
  <si>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</si>
  <si>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</si>
  <si>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</si>
  <si>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</si>
  <si>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</si>
  <si>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</si>
  <si>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</si>
  <si>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</si>
  <si>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</si>
  <si>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</si>
  <si>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</si>
  <si>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</si>
  <si>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</si>
  <si>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</si>
  <si>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</si>
  <si>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</si>
  <si>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</si>
  <si>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</si>
  <si>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</si>
  <si>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</si>
  <si>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</si>
  <si>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</si>
  <si>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</si>
  <si>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</si>
  <si>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</si>
  <si>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</si>
  <si>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</si>
  <si>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</si>
  <si>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</si>
  <si>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</si>
  <si>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</si>
  <si>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</si>
  <si>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</si>
  <si>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</si>
  <si>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</si>
  <si>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</si>
  <si>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</si>
  <si>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</si>
  <si>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</si>
  <si>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</si>
  <si>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</si>
  <si>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</si>
  <si>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</si>
  <si>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</si>
  <si>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</si>
  <si>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</si>
  <si>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</si>
  <si>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</si>
  <si>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</si>
  <si>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</si>
  <si>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</si>
  <si>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</si>
  <si>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</si>
  <si>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</si>
  <si>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</si>
  <si>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</si>
  <si>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</si>
  <si>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</si>
  <si>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</si>
  <si>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</si>
  <si>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</si>
  <si>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</si>
  <si>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</si>
  <si>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</si>
  <si>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</si>
  <si>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</si>
  <si>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</si>
  <si>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</si>
  <si>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</si>
  <si>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</si>
  <si>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</si>
  <si>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</si>
  <si>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</si>
  <si>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</si>
  <si>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</si>
  <si>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</si>
  <si>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</si>
  <si>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</si>
  <si>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</si>
  <si>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</si>
  <si>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</si>
  <si>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</si>
  <si>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</si>
  <si>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</si>
  <si>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</si>
  <si>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</si>
  <si>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</si>
  <si>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</si>
  <si>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</si>
  <si>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</si>
  <si>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</si>
  <si>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</si>
  <si>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</si>
  <si>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</si>
  <si>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</si>
  <si>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</si>
  <si>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</si>
  <si>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</si>
  <si>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</si>
  <si>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</si>
  <si>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</si>
  <si>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</si>
  <si>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</si>
  <si>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</si>
  <si>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</si>
  <si>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</si>
  <si>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</si>
  <si>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</si>
  <si>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</si>
  <si>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</si>
  <si>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</si>
  <si>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</si>
  <si>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</si>
  <si>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</si>
  <si>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</si>
  <si>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</si>
  <si>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</si>
  <si>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</si>
  <si>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</si>
  <si>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</si>
  <si>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</si>
  <si>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</si>
  <si>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</si>
  <si>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</si>
  <si>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</si>
  <si>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</si>
  <si>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</si>
  <si>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</si>
  <si>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</si>
  <si>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</si>
  <si>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</si>
  <si>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</si>
  <si>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</si>
  <si>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</si>
  <si>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</si>
  <si>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</si>
  <si>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</si>
  <si>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</si>
  <si>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</si>
  <si>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</si>
  <si>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</si>
  <si>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</si>
  <si>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</si>
  <si>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</si>
  <si>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</si>
  <si>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</si>
  <si>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</si>
  <si>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</si>
  <si>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</si>
  <si>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</si>
  <si>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</si>
  <si>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</si>
  <si>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</si>
  <si>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</si>
  <si>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</si>
  <si>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</si>
  <si>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</si>
  <si>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</si>
  <si>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</si>
  <si>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</si>
  <si>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</si>
  <si>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</si>
  <si>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</si>
  <si>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</si>
  <si>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</si>
  <si>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</si>
  <si>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</si>
  <si>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</si>
  <si>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</si>
  <si>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</si>
  <si>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</si>
  <si>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</si>
  <si>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</si>
  <si>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</si>
  <si>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</si>
  <si>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</si>
  <si>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</si>
  <si>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</si>
  <si>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</si>
  <si>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</si>
  <si>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</si>
  <si>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</si>
  <si>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</si>
  <si>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</si>
  <si>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</si>
  <si>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</si>
  <si>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</si>
  <si>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</si>
  <si>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</si>
  <si>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</si>
  <si>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</si>
  <si>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</si>
  <si>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</si>
  <si>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</si>
  <si>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</si>
  <si>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</si>
  <si>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</si>
  <si>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</si>
  <si>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</si>
  <si>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</si>
  <si>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</si>
  <si>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</si>
  <si>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</si>
  <si>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</si>
  <si>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</si>
  <si>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</si>
  <si>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</si>
  <si>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</si>
  <si>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</si>
  <si>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</si>
  <si>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</si>
  <si>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</si>
  <si>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</si>
  <si>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</si>
  <si>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</si>
  <si>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</si>
  <si>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</si>
  <si>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</si>
  <si>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</si>
  <si>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</si>
  <si>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</si>
  <si>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</si>
  <si>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</si>
  <si>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</si>
  <si>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</si>
  <si>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</si>
  <si>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</si>
  <si>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</si>
  <si>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</si>
  <si>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</si>
  <si>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</si>
  <si>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</si>
  <si>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</si>
  <si>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</si>
  <si>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</si>
  <si>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</si>
  <si>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</si>
  <si>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</si>
  <si>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</si>
  <si>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</si>
  <si>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</si>
  <si>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</si>
  <si>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</si>
  <si>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</si>
  <si>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</si>
  <si>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</si>
  <si>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</si>
  <si>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</si>
  <si>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</si>
  <si>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</si>
  <si>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</si>
  <si>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</si>
  <si>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</si>
  <si>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</si>
  <si>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</si>
  <si>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</si>
  <si>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</si>
  <si>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</si>
  <si>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</si>
  <si>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</si>
  <si>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</si>
  <si>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</si>
  <si>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</si>
  <si>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</si>
  <si>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</si>
  <si>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</si>
  <si>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</si>
  <si>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</si>
  <si>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</si>
  <si>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</si>
  <si>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</si>
  <si>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</si>
  <si>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</si>
  <si>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</si>
  <si>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</si>
  <si>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</si>
  <si>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</si>
  <si>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</si>
  <si>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</si>
  <si>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</si>
  <si>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</si>
  <si>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</si>
  <si>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</si>
  <si>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</si>
  <si>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</si>
  <si>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</si>
  <si>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</si>
  <si>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</si>
  <si>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</si>
  <si>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</si>
  <si>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</si>
  <si>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</si>
  <si>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</si>
  <si>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</si>
  <si>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</si>
  <si>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</si>
  <si>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</si>
  <si>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</si>
  <si>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</si>
  <si>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</si>
  <si>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</si>
  <si>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</si>
  <si>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</si>
  <si>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</si>
  <si>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</si>
  <si>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</si>
  <si>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</si>
  <si>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</si>
  <si>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</si>
  <si>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</si>
  <si>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</si>
  <si>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</si>
  <si>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</si>
  <si>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</si>
  <si>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</si>
  <si>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</si>
  <si>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</si>
  <si>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</si>
  <si>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</si>
  <si>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</si>
  <si>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</si>
  <si>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</si>
  <si>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</si>
  <si>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</si>
  <si>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</si>
  <si>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</si>
  <si>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</si>
  <si>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</si>
  <si>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</si>
  <si>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</si>
  <si>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</si>
  <si>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</si>
  <si>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</si>
  <si>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</si>
  <si>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</si>
  <si>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</si>
  <si>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</si>
  <si>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</si>
  <si>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</si>
  <si>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</si>
  <si>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</si>
  <si>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</si>
  <si>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</si>
  <si>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</si>
  <si>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</si>
  <si>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</si>
  <si>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</si>
  <si>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</si>
  <si>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</si>
  <si>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</si>
  <si>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</si>
  <si>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</si>
  <si>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</si>
  <si>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</si>
  <si>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</si>
  <si>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</si>
  <si>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</si>
  <si>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</si>
  <si>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</si>
  <si>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</si>
  <si>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</si>
  <si>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</si>
  <si>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</si>
  <si>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</si>
  <si>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</si>
  <si>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</si>
  <si>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</si>
  <si>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</si>
  <si>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</si>
  <si>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</si>
  <si>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</si>
  <si>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</si>
  <si>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</si>
  <si>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</si>
  <si>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</si>
  <si>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</si>
  <si>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</si>
  <si>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</si>
  <si>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</si>
  <si>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</si>
  <si>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</si>
  <si>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</si>
  <si>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</si>
  <si>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</si>
  <si>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</si>
  <si>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</si>
  <si>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</si>
  <si>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</si>
  <si>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</si>
  <si>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</si>
  <si>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</si>
  <si>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</si>
  <si>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</si>
  <si>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</si>
  <si>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</si>
  <si>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</si>
  <si>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</si>
  <si>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</si>
  <si>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</si>
  <si>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</si>
  <si>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</si>
  <si>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</si>
  <si>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</si>
  <si>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</si>
  <si>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</si>
  <si>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</si>
  <si>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</si>
  <si>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</si>
  <si>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</si>
  <si>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</si>
  <si>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</si>
  <si>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</si>
  <si>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</si>
  <si>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</si>
  <si>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</si>
  <si>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</si>
  <si>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</si>
  <si>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</si>
  <si>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</si>
  <si>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</si>
  <si>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</si>
  <si>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</si>
  <si>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</si>
  <si>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</si>
  <si>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</si>
  <si>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</si>
  <si>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</si>
  <si>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</si>
  <si>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</si>
  <si>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</si>
  <si>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</si>
  <si>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</si>
  <si>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</si>
  <si>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</si>
  <si>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</si>
  <si>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</si>
  <si>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</si>
  <si>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</si>
  <si>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</si>
  <si>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</si>
  <si>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</si>
  <si>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</si>
  <si>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</si>
  <si>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</si>
  <si>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</si>
  <si>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</si>
  <si>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</si>
  <si>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</si>
  <si>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</si>
  <si>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</si>
  <si>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</si>
  <si>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</si>
  <si>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</si>
  <si>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</si>
  <si>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</si>
  <si>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</si>
  <si>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</si>
  <si>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</si>
  <si>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</si>
  <si>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</si>
  <si>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</si>
  <si>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</si>
  <si>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</si>
  <si>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</si>
  <si>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</si>
  <si>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</si>
  <si>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</si>
  <si>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</si>
  <si>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</si>
  <si>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</si>
  <si>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</si>
  <si>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</si>
  <si>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</si>
  <si>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</si>
  <si>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</si>
  <si>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</si>
  <si>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</si>
  <si>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</si>
  <si>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</si>
  <si>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</si>
  <si>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</si>
  <si>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</si>
  <si>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</si>
  <si>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</si>
  <si>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</si>
  <si>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</si>
  <si>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</si>
  <si>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</si>
  <si>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</si>
  <si>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</si>
  <si>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</si>
  <si>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</si>
  <si>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</si>
  <si>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</si>
  <si>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</si>
  <si>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</si>
  <si>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</si>
  <si>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</si>
  <si>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</si>
  <si>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</si>
  <si>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</si>
  <si>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</si>
  <si>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</si>
  <si>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</si>
  <si>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</si>
  <si>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</si>
  <si>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</si>
  <si>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</si>
  <si>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</si>
  <si>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</si>
  <si>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</si>
  <si>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</si>
  <si>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</si>
  <si>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</si>
  <si>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</si>
  <si>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</si>
  <si>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</si>
  <si>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</si>
  <si>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</si>
  <si>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</si>
  <si>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</si>
  <si>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</si>
  <si>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</si>
  <si>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</si>
  <si>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</si>
  <si>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</si>
  <si>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</si>
  <si>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</si>
  <si>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</si>
  <si>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</si>
  <si>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</si>
  <si>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</si>
  <si>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</si>
  <si>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</si>
  <si>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</si>
  <si>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</si>
  <si>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</si>
  <si>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</si>
  <si>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</si>
  <si>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</si>
  <si>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</si>
  <si>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</si>
  <si>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</si>
  <si>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</si>
  <si>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</si>
  <si>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</si>
  <si>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</si>
  <si>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</si>
  <si>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</si>
  <si>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</si>
  <si>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</si>
  <si>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</si>
  <si>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</si>
  <si>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</si>
  <si>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</si>
  <si>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</si>
  <si>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</si>
  <si>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</si>
  <si>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</si>
  <si>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</si>
  <si>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</si>
  <si>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</si>
  <si>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</si>
  <si>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</si>
  <si>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</si>
  <si>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</si>
  <si>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</si>
  <si>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</si>
  <si>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</si>
  <si>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</si>
  <si>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</si>
  <si>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</si>
  <si>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</si>
  <si>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</si>
  <si>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</si>
  <si>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</si>
  <si>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</si>
  <si>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</si>
  <si>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</si>
  <si>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</si>
  <si>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</si>
  <si>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</si>
  <si>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</si>
  <si>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</si>
  <si>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</si>
  <si>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</si>
  <si>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</si>
  <si>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</si>
  <si>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</si>
  <si>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</si>
  <si>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</si>
  <si>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</si>
  <si>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</si>
  <si>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</si>
  <si>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</si>
  <si>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</si>
  <si>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</si>
  <si>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</si>
  <si>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</si>
  <si>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</si>
  <si>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</si>
  <si>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</si>
  <si>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</si>
  <si>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</si>
  <si>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</si>
  <si>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</si>
  <si>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</si>
  <si>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</si>
  <si>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</si>
  <si>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</si>
  <si>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</si>
  <si>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</si>
  <si>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</si>
  <si>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</si>
  <si>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</si>
  <si>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</si>
  <si>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</si>
  <si>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</si>
  <si>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</si>
  <si>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</si>
  <si>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</si>
  <si>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</si>
  <si>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</si>
  <si>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</si>
  <si>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</si>
  <si>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</si>
  <si>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</si>
  <si>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</si>
  <si>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</si>
  <si>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</si>
  <si>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</si>
  <si>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</si>
  <si>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</si>
  <si>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</si>
  <si>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</si>
  <si>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</si>
  <si>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</si>
  <si>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</si>
  <si>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</si>
  <si>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</si>
  <si>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</si>
  <si>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</si>
  <si>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</si>
  <si>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</si>
  <si>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</si>
  <si>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</si>
  <si>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</si>
  <si>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</si>
  <si>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</si>
  <si>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</si>
  <si>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</si>
  <si>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</si>
  <si>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</si>
  <si>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</si>
  <si>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</si>
  <si>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</si>
  <si>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</si>
  <si>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</si>
  <si>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</si>
  <si>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</si>
  <si>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</si>
  <si>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</si>
  <si>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</si>
  <si>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</si>
  <si>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</si>
  <si>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</si>
  <si>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</si>
  <si>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</si>
  <si>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</si>
  <si>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</si>
  <si>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</si>
  <si>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</si>
  <si>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</si>
  <si>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</si>
  <si>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</si>
  <si>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</si>
  <si>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</si>
  <si>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</si>
  <si>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</si>
  <si>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</si>
  <si>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</si>
  <si>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</si>
  <si>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</si>
  <si>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</si>
  <si>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</si>
  <si>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</si>
  <si>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</si>
  <si>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</si>
  <si>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</si>
  <si>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</si>
  <si>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</si>
  <si>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</si>
  <si>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</si>
  <si>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</si>
  <si>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</si>
  <si>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</si>
  <si>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</si>
  <si>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</si>
  <si>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</si>
  <si>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</si>
  <si>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</si>
  <si>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</si>
  <si>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</si>
  <si>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</si>
  <si>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</si>
  <si>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</si>
  <si>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</si>
  <si>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</si>
  <si>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</si>
  <si>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</si>
  <si>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</si>
  <si>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</si>
  <si>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</si>
  <si>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</si>
  <si>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</si>
  <si>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</si>
  <si>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</si>
  <si>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</si>
  <si>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</si>
  <si>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</si>
  <si>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</si>
  <si>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</si>
  <si>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</si>
  <si>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</si>
  <si>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</si>
  <si>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</si>
  <si>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</si>
  <si>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</si>
  <si>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</si>
  <si>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</si>
  <si>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</si>
  <si>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</si>
  <si>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</si>
  <si>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</si>
  <si>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</si>
  <si>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</si>
  <si>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</si>
  <si>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</si>
  <si>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</si>
  <si>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</si>
  <si>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</si>
  <si>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</si>
  <si>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</si>
  <si>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</si>
  <si>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</si>
  <si>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</si>
  <si>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</si>
  <si>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</si>
  <si>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</si>
  <si>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</si>
  <si>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</si>
  <si>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</si>
  <si>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</si>
  <si>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</si>
  <si>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</si>
  <si>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</si>
  <si>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</si>
  <si>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</si>
  <si>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</si>
  <si>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</si>
  <si>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</si>
  <si>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</si>
  <si>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</si>
  <si>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</si>
  <si>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</si>
  <si>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</si>
  <si>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</si>
  <si>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</si>
  <si>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</si>
  <si>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</si>
  <si>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</si>
  <si>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</si>
  <si>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</si>
  <si>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</si>
  <si>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</si>
  <si>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</si>
  <si>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</si>
  <si>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</si>
  <si>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</si>
  <si>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</si>
  <si>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</si>
  <si>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</si>
  <si>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</si>
  <si>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</si>
  <si>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</si>
  <si>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</si>
  <si>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</si>
  <si>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</si>
  <si>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</si>
  <si>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</si>
  <si>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</si>
  <si>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</si>
  <si>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</si>
  <si>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</si>
  <si>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</si>
  <si>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</si>
  <si>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</si>
  <si>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</si>
  <si>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</si>
  <si>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</si>
  <si>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</si>
  <si>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</si>
  <si>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</si>
  <si>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</si>
  <si>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</si>
  <si>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</si>
  <si>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</si>
  <si>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</si>
  <si>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</si>
  <si>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</si>
  <si>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</si>
  <si>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</si>
  <si>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</si>
  <si>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</si>
  <si>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</si>
  <si>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</si>
  <si>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</si>
  <si>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</si>
  <si>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</si>
  <si>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</si>
  <si>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</si>
  <si>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</si>
  <si>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</si>
  <si>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</si>
  <si>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</si>
  <si>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</si>
  <si>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</si>
  <si>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</si>
  <si>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</si>
  <si>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</si>
  <si>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</si>
  <si>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</si>
  <si>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</si>
  <si>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</si>
  <si>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</si>
  <si>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</si>
  <si>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</si>
  <si>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</si>
  <si>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</si>
  <si>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</si>
  <si>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</si>
  <si>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</si>
  <si>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</si>
  <si>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</si>
  <si>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</si>
  <si>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</si>
  <si>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</si>
  <si>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</si>
  <si>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</si>
  <si>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</si>
  <si>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</si>
  <si>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</si>
  <si>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</si>
  <si>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</si>
  <si>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</si>
  <si>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</si>
  <si>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</si>
  <si>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</si>
  <si>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</si>
  <si>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</si>
  <si>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</si>
  <si>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</si>
  <si>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</si>
  <si>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</si>
  <si>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</si>
  <si>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</si>
  <si>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</si>
  <si>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</si>
  <si>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</si>
  <si>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</si>
  <si>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</si>
  <si>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</si>
  <si>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</si>
  <si>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</si>
  <si>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</si>
  <si>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</si>
  <si>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</si>
  <si>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</si>
  <si>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</si>
  <si>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</si>
  <si>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</si>
  <si>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</si>
  <si>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</si>
  <si>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</si>
  <si>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</si>
  <si>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</si>
  <si>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</si>
  <si>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</si>
  <si>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</si>
  <si>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</si>
  <si>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</si>
  <si>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</si>
  <si>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</si>
  <si>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</si>
  <si>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</si>
  <si>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</si>
  <si>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</si>
  <si>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</si>
  <si>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</si>
  <si>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</si>
  <si>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</si>
  <si>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</si>
  <si>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</si>
  <si>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</si>
  <si>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</si>
  <si>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</si>
  <si>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</si>
  <si>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</si>
  <si>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</si>
  <si>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</si>
  <si>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</si>
  <si>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</si>
  <si>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</si>
  <si>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</si>
  <si>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</si>
  <si>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</si>
  <si>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</si>
  <si>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</si>
  <si>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</si>
  <si>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</si>
  <si>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</si>
  <si>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</si>
  <si>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</si>
  <si>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</si>
  <si>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</si>
  <si>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</si>
  <si>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</si>
  <si>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</si>
  <si>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</si>
  <si>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</si>
  <si>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</si>
  <si>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</si>
  <si>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</si>
  <si>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</si>
  <si>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</si>
  <si>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</si>
  <si>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</si>
  <si>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</si>
  <si>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</si>
  <si>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</si>
  <si>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</si>
  <si>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</si>
  <si>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</si>
  <si>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</si>
  <si>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</si>
  <si>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</si>
  <si>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</si>
  <si>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</si>
  <si>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</si>
  <si>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</si>
  <si>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</si>
  <si>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</si>
  <si>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</si>
  <si>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</si>
  <si>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</si>
  <si>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</si>
  <si>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</si>
  <si>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</si>
  <si>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</si>
  <si>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</si>
  <si>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</si>
  <si>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</si>
  <si>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</si>
  <si>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</si>
  <si>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</si>
  <si>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</si>
  <si>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</si>
  <si>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</si>
  <si>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</si>
  <si>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</si>
  <si>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</si>
  <si>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</si>
  <si>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</si>
  <si>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</si>
  <si>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</si>
  <si>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</si>
  <si>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</si>
  <si>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</si>
  <si>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</si>
  <si>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</si>
  <si>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</si>
  <si>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</si>
  <si>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</si>
  <si>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</si>
  <si>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</si>
  <si>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</si>
  <si>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</si>
  <si>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</si>
  <si>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</si>
  <si>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</si>
  <si>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</si>
  <si>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</si>
  <si>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</si>
  <si>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</si>
  <si>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</si>
  <si>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</si>
  <si>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</si>
  <si>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</si>
  <si>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</si>
  <si>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</si>
  <si>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</si>
  <si>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</si>
  <si>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</si>
  <si>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</si>
  <si>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</si>
  <si>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</si>
  <si>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</si>
  <si>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</si>
  <si>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</si>
  <si>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</si>
  <si>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</si>
  <si>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</si>
  <si>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</si>
  <si>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</si>
  <si>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</si>
  <si>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</si>
  <si>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</si>
  <si>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</si>
  <si>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</si>
  <si>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</si>
  <si>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</si>
  <si>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</si>
  <si>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</si>
  <si>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</si>
  <si>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</si>
  <si>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</si>
  <si>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</si>
  <si>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</si>
  <si>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</si>
  <si>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</si>
  <si>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</si>
  <si>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</si>
  <si>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</si>
  <si>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</si>
  <si>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</si>
  <si>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</si>
  <si>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</si>
  <si>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</si>
  <si>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</si>
  <si>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</si>
  <si>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</si>
  <si>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</si>
  <si>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</si>
  <si>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</si>
  <si>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</si>
  <si>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</si>
  <si>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</si>
  <si>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</si>
  <si>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</si>
  <si>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</si>
  <si>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</si>
  <si>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</si>
  <si>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</si>
  <si>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</si>
  <si>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</si>
  <si>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</si>
  <si>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</si>
  <si>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</si>
  <si>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</si>
  <si>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</si>
  <si>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</si>
  <si>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</si>
  <si>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</si>
  <si>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</si>
  <si>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</si>
  <si>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</si>
  <si>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</si>
  <si>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</si>
  <si>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</si>
  <si>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</si>
  <si>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</si>
  <si>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</si>
  <si>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</si>
  <si>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</si>
  <si>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</si>
  <si>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</si>
  <si>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</si>
  <si>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</si>
  <si>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</si>
  <si>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</si>
  <si>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</si>
  <si>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</si>
  <si>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</si>
  <si>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</si>
  <si>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</si>
  <si>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</si>
  <si>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</si>
  <si>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</si>
  <si>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</si>
  <si>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</si>
  <si>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</si>
  <si>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</si>
  <si>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</si>
  <si>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</si>
  <si>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</si>
  <si>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</si>
  <si>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</si>
  <si>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</si>
  <si>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</si>
  <si>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</si>
  <si>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</si>
  <si>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</si>
  <si>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</si>
  <si>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</si>
  <si>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</si>
  <si>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</si>
  <si>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</si>
  <si>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</si>
  <si>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</si>
  <si>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</si>
  <si>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</si>
  <si>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</si>
  <si>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</si>
  <si>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</si>
  <si>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</si>
  <si>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</si>
  <si>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</si>
  <si>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</si>
  <si>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</si>
  <si>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</si>
  <si>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</si>
  <si>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</si>
  <si>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</si>
  <si>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</si>
  <si>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</si>
  <si>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</si>
  <si>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</si>
  <si>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</si>
  <si>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</si>
  <si>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</si>
  <si>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</si>
  <si>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</si>
  <si>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</si>
  <si>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</si>
  <si>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</si>
  <si>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</si>
  <si>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</si>
  <si>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</si>
  <si>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</si>
  <si>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</si>
  <si>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</si>
  <si>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</si>
  <si>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</si>
  <si>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</si>
  <si>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</si>
  <si>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</si>
  <si>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</si>
  <si>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</si>
  <si>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</si>
  <si>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</si>
  <si>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</si>
  <si>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</si>
  <si>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</si>
  <si>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</si>
  <si>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</si>
  <si>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</si>
  <si>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</si>
  <si>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</si>
  <si>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</si>
  <si>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</si>
  <si>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</si>
  <si>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</si>
  <si>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</si>
  <si>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</si>
  <si>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</si>
  <si>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</si>
  <si>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</si>
  <si>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</si>
  <si>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</si>
  <si>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</si>
  <si>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</si>
  <si>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</si>
  <si>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</si>
  <si>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</si>
  <si>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</si>
  <si>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</si>
  <si>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</si>
  <si>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</si>
  <si>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</si>
  <si>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</si>
  <si>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</si>
  <si>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</si>
  <si>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</si>
  <si>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</si>
  <si>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</si>
  <si>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</si>
  <si>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</si>
  <si>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</si>
  <si>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</si>
  <si>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</si>
  <si>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</si>
  <si>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</si>
  <si>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</si>
  <si>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</si>
  <si>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</si>
  <si>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</si>
  <si>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</si>
  <si>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</si>
  <si>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</si>
  <si>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</si>
  <si>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</si>
  <si>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</si>
  <si>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</si>
  <si>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</si>
  <si>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</si>
  <si>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</si>
  <si>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</si>
  <si>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</si>
  <si>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</si>
  <si>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</si>
  <si>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</si>
  <si>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</si>
  <si>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</si>
  <si>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</si>
  <si>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</si>
  <si>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</si>
  <si>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</si>
  <si>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</si>
  <si>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</si>
  <si>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</si>
  <si>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</si>
  <si>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</si>
  <si>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</si>
  <si>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</si>
  <si>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</si>
  <si>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</si>
  <si>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</si>
  <si>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</si>
  <si>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</si>
  <si>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</si>
  <si>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</si>
  <si>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</si>
  <si>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</si>
  <si>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</si>
  <si>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</si>
  <si>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</si>
  <si>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</si>
  <si>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</si>
  <si>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</si>
  <si>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</si>
  <si>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</si>
  <si>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</si>
  <si>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</si>
  <si>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</si>
  <si>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</si>
  <si>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</si>
  <si>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</si>
  <si>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</si>
  <si>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</si>
  <si>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</si>
  <si>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</si>
  <si>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</si>
  <si>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</si>
  <si>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</si>
  <si>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</si>
  <si>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</si>
  <si>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</si>
  <si>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</si>
  <si>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</si>
  <si>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</si>
  <si>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</si>
  <si>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</si>
  <si>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</si>
  <si>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</si>
  <si>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</si>
  <si>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</si>
  <si>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</si>
  <si>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</si>
  <si>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</si>
  <si>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</si>
  <si>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</si>
  <si>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</si>
  <si>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</si>
  <si>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</si>
  <si>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</si>
  <si>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</si>
  <si>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</si>
  <si>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</si>
  <si>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</si>
  <si>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</si>
  <si>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</si>
  <si>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</si>
  <si>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</si>
  <si>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</si>
  <si>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</si>
  <si>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</si>
  <si>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</si>
  <si>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</si>
  <si>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</si>
  <si>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</si>
  <si>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</si>
  <si>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</si>
  <si>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</si>
  <si>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</si>
  <si>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</si>
  <si>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</si>
  <si>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</si>
  <si>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</si>
  <si>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</si>
  <si>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</si>
  <si>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</si>
  <si>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</si>
  <si>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</si>
  <si>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</si>
  <si>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</si>
  <si>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</si>
  <si>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</si>
  <si>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</si>
  <si>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</si>
  <si>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</si>
  <si>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</si>
  <si>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</si>
  <si>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</si>
  <si>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</si>
  <si>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</si>
  <si>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</si>
  <si>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</si>
  <si>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</si>
  <si>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</si>
  <si>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</si>
  <si>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</si>
  <si>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</si>
  <si>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</si>
  <si>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</si>
  <si>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</si>
  <si>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</si>
  <si>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</si>
  <si>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</si>
  <si>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</si>
  <si>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</si>
  <si>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</si>
  <si>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</si>
  <si>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</si>
  <si>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</si>
  <si>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</si>
  <si>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</si>
  <si>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</si>
  <si>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</si>
  <si>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</si>
  <si>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</si>
  <si>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</si>
  <si>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</si>
  <si>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</si>
  <si>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</si>
  <si>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</si>
  <si>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</si>
  <si>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</si>
  <si>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</si>
  <si>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</si>
  <si>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</si>
  <si>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</si>
  <si>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</si>
  <si>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</si>
  <si>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</si>
  <si>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</si>
  <si>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</si>
  <si>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</si>
  <si>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</si>
  <si>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</si>
  <si>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</si>
  <si>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</si>
  <si>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</si>
  <si>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</si>
  <si>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</si>
  <si>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</si>
  <si>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</si>
  <si>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</si>
  <si>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</si>
  <si>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</si>
  <si>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</si>
  <si>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</si>
  <si>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</si>
  <si>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</si>
  <si>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</si>
  <si>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</si>
  <si>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</si>
  <si>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</si>
  <si>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</si>
  <si>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</si>
  <si>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</si>
  <si>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</si>
  <si>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</si>
  <si>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</si>
  <si>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</si>
  <si>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</si>
  <si>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</si>
  <si>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</si>
  <si>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</si>
  <si>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</si>
  <si>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</si>
  <si>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</si>
  <si>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</si>
  <si>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</si>
  <si>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</si>
  <si>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</si>
  <si>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</si>
  <si>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</si>
  <si>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</si>
  <si>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</si>
  <si>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</si>
  <si>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</si>
  <si>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</si>
  <si>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</si>
  <si>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</si>
  <si>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</si>
  <si>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</si>
  <si>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</si>
  <si>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</si>
  <si>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</si>
  <si>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</si>
  <si>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</si>
  <si>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</si>
  <si>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</si>
  <si>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</si>
  <si>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</si>
  <si>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</si>
  <si>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</si>
  <si>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</si>
  <si>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</si>
  <si>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</si>
  <si>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</si>
  <si>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</si>
  <si>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</si>
  <si>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</si>
  <si>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</si>
  <si>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</si>
  <si>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</si>
  <si>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</si>
  <si>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</si>
  <si>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</si>
  <si>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</si>
  <si>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</si>
  <si>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</si>
  <si>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</si>
  <si>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</si>
  <si>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</si>
  <si>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</si>
  <si>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</si>
  <si>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</si>
  <si>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</si>
  <si>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</si>
  <si>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</si>
  <si>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</si>
  <si>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</si>
  <si>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</si>
  <si>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</si>
  <si>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</si>
  <si>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</si>
  <si>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</si>
  <si>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</si>
  <si>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</si>
  <si>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</si>
  <si>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</si>
  <si>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</si>
  <si>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</si>
  <si>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</si>
  <si>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</si>
  <si>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</si>
  <si>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</si>
  <si>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</si>
  <si>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</si>
  <si>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</si>
  <si>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</si>
  <si>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</si>
  <si>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</si>
  <si>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</si>
  <si>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</si>
  <si>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</si>
  <si>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</si>
  <si>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</si>
  <si>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</si>
  <si>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</si>
  <si>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</si>
  <si>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</si>
  <si>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</si>
  <si>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</si>
  <si>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</si>
  <si>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</si>
  <si>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</si>
  <si>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</si>
  <si>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</si>
  <si>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</si>
  <si>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</si>
  <si>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</si>
  <si>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</si>
  <si>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</si>
  <si>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</si>
  <si>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</si>
  <si>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</si>
  <si>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</si>
  <si>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</si>
  <si>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</si>
  <si>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</si>
  <si>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</si>
  <si>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</si>
  <si>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</si>
  <si>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</si>
  <si>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</si>
  <si>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</si>
  <si>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</si>
  <si>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</si>
  <si>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</si>
  <si>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</si>
  <si>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</si>
  <si>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</si>
  <si>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</si>
  <si>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</si>
  <si>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</si>
  <si>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</si>
  <si>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</si>
  <si>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</si>
  <si>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</si>
  <si>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</si>
  <si>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</si>
  <si>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</si>
  <si>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</si>
  <si>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</si>
  <si>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</si>
  <si>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</si>
  <si>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</si>
  <si>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</si>
  <si>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</si>
  <si>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</si>
  <si>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</si>
  <si>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</si>
  <si>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</si>
  <si>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</si>
  <si>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</si>
  <si>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</si>
  <si>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</si>
  <si>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</si>
  <si>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</si>
  <si>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</si>
  <si>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</si>
  <si>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</si>
  <si>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</si>
  <si>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</si>
  <si>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</si>
  <si>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</si>
  <si>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</si>
  <si>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</si>
  <si>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</si>
  <si>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</si>
  <si>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</si>
  <si>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</si>
  <si>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</si>
  <si>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</si>
  <si>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</si>
  <si>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</si>
  <si>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</si>
  <si>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</si>
  <si>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</si>
  <si>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</si>
  <si>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</si>
  <si>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</si>
  <si>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</si>
  <si>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</si>
  <si>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</si>
  <si>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</si>
  <si>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</si>
  <si>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</si>
  <si>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</si>
  <si>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</si>
  <si>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</si>
  <si>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</si>
  <si>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</si>
  <si>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</si>
  <si>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</si>
  <si>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</si>
  <si>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</si>
  <si>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</si>
  <si>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</si>
  <si>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</si>
  <si>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</si>
  <si>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</si>
  <si>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</si>
  <si>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</si>
  <si>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</si>
  <si>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</si>
  <si>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</si>
  <si>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</si>
  <si>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</si>
  <si>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</si>
  <si>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</si>
  <si>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</si>
  <si>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</si>
  <si>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</si>
  <si>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</si>
  <si>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</si>
  <si>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</si>
  <si>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</si>
  <si>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</si>
  <si>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</si>
  <si>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</si>
  <si>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</si>
  <si>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</si>
  <si>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</si>
  <si>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</si>
  <si>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</si>
  <si>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</si>
  <si>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</si>
  <si>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</si>
  <si>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</si>
  <si>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</si>
  <si>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</si>
  <si>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</si>
  <si>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</si>
  <si>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</si>
  <si>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</si>
  <si>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</si>
  <si>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</si>
  <si>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</si>
  <si>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</si>
  <si>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</si>
  <si>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</si>
  <si>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</si>
  <si>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</si>
  <si>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</si>
  <si>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</si>
  <si>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</si>
  <si>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</si>
  <si>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</si>
  <si>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</si>
  <si>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</si>
  <si>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</si>
  <si>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</si>
  <si>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</si>
  <si>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</si>
  <si>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</si>
  <si>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</si>
  <si>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</si>
  <si>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</si>
  <si>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</si>
  <si>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</si>
  <si>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</si>
  <si>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</si>
  <si>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</si>
  <si>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</si>
  <si>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</si>
  <si>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</si>
  <si>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</si>
  <si>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</si>
  <si>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</si>
  <si>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</si>
  <si>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</si>
  <si>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</si>
  <si>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</si>
  <si>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</si>
  <si>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</si>
  <si>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</si>
  <si>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</si>
  <si>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</si>
  <si>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</si>
  <si>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</si>
  <si>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</si>
  <si>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</si>
  <si>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</si>
  <si>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</si>
  <si>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</si>
  <si>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</si>
  <si>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</si>
  <si>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</si>
  <si>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</si>
  <si>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</si>
  <si>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</si>
  <si>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</si>
  <si>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</si>
  <si>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</si>
  <si>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</si>
  <si>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</si>
  <si>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</si>
  <si>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</si>
  <si>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</si>
  <si>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</si>
  <si>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</si>
  <si>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</si>
  <si>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</si>
  <si>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</si>
  <si>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</si>
  <si>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</si>
  <si>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</si>
  <si>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</si>
  <si>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</si>
  <si>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</si>
  <si>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</si>
  <si>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</si>
  <si>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</si>
  <si>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</si>
  <si>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</si>
  <si>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</si>
  <si>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</si>
  <si>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</si>
  <si>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</si>
  <si>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</si>
  <si>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</si>
  <si>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</si>
  <si>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</si>
  <si>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</si>
  <si>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</si>
  <si>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</si>
  <si>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</si>
  <si>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</si>
  <si>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</si>
  <si>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</si>
  <si>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</si>
  <si>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</si>
  <si>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</si>
  <si>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</si>
  <si>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</si>
  <si>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</si>
  <si>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</si>
  <si>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</si>
  <si>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</si>
  <si>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</si>
  <si>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</si>
  <si>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</si>
  <si>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</si>
  <si>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</si>
  <si>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</si>
  <si>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</si>
  <si>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</si>
  <si>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</si>
  <si>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</si>
  <si>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</si>
  <si>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</si>
  <si>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</si>
  <si>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</si>
  <si>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</si>
  <si>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</si>
  <si>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</si>
  <si>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</si>
  <si>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</si>
  <si>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</si>
  <si>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</si>
  <si>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</si>
  <si>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</si>
  <si>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</si>
  <si>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</si>
  <si>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</si>
  <si>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</si>
  <si>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</si>
  <si>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</si>
  <si>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</si>
  <si>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</si>
  <si>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</si>
  <si>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</si>
  <si>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</si>
  <si>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</si>
  <si>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</si>
  <si>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</si>
  <si>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</si>
  <si>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</si>
  <si>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</si>
  <si>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</si>
  <si>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</si>
  <si>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</si>
  <si>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</si>
  <si>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</si>
  <si>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</si>
  <si>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</si>
  <si>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</si>
  <si>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</si>
  <si>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</si>
  <si>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</si>
  <si>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</si>
  <si>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</si>
  <si>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</si>
  <si>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</si>
  <si>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</si>
  <si>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</si>
  <si>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</si>
  <si>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</si>
  <si>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</si>
  <si>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</si>
  <si>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</si>
  <si>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</si>
  <si>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</si>
  <si>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</si>
  <si>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</si>
  <si>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</si>
  <si>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</si>
  <si>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</si>
  <si>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</si>
  <si>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</si>
  <si>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</si>
  <si>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</si>
  <si>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</si>
  <si>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</si>
  <si>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</si>
  <si>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</si>
  <si>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</si>
  <si>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</si>
  <si>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</si>
  <si>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</si>
  <si>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</si>
  <si>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</si>
  <si>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</si>
  <si>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</si>
  <si>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</si>
  <si>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</si>
  <si>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</si>
  <si>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</si>
  <si>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</si>
  <si>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</si>
  <si>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</si>
  <si>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</si>
  <si>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</si>
  <si>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</si>
  <si>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</si>
  <si>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</si>
  <si>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</si>
  <si>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</si>
  <si>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</si>
  <si>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</si>
  <si>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</si>
  <si>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</si>
  <si>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</si>
  <si>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</si>
  <si>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</si>
  <si>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</si>
  <si>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</si>
  <si>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</si>
  <si>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</si>
  <si>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</si>
  <si>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</si>
  <si>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</si>
  <si>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</si>
  <si>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</si>
  <si>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</si>
  <si>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</si>
  <si>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</si>
  <si>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</si>
  <si>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</si>
  <si>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</si>
  <si>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</si>
  <si>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</si>
  <si>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</si>
  <si>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</si>
  <si>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</si>
  <si>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</si>
  <si>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</si>
  <si>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</si>
  <si>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</si>
  <si>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</si>
  <si>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</si>
  <si>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</si>
  <si>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</si>
  <si>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</si>
  <si>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</si>
  <si>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</si>
  <si>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</si>
  <si>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</si>
  <si>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</si>
  <si>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</si>
  <si>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</si>
  <si>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</si>
  <si>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</si>
  <si>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</si>
  <si>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</si>
  <si>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</si>
  <si>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</si>
  <si>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</si>
  <si>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</si>
  <si>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</si>
  <si>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</si>
  <si>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</si>
  <si>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</si>
  <si>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</si>
  <si>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</si>
  <si>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</si>
  <si>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</si>
  <si>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</si>
  <si>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</si>
  <si>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</si>
  <si>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</si>
  <si>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</si>
  <si>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</si>
  <si>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</si>
  <si>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</si>
  <si>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</si>
  <si>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</si>
  <si>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</si>
  <si>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</si>
  <si>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</si>
  <si>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</si>
  <si>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</si>
  <si>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</si>
  <si>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</si>
  <si>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</si>
  <si>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</si>
  <si>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</si>
  <si>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</si>
  <si>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</si>
  <si>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</si>
  <si>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</si>
  <si>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</si>
  <si>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</si>
  <si>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</si>
  <si>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</si>
  <si>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</si>
  <si>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</si>
  <si>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</si>
  <si>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</si>
  <si>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</si>
  <si>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</si>
  <si>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</si>
  <si>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</si>
  <si>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</si>
  <si>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</si>
  <si>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</si>
  <si>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</si>
  <si>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</si>
  <si>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</si>
  <si>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</si>
  <si>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</si>
  <si>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</si>
  <si>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</si>
  <si>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</si>
  <si>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</si>
  <si>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</si>
  <si>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</si>
  <si>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</si>
  <si>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</si>
  <si>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</si>
  <si>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</si>
  <si>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</si>
  <si>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</si>
  <si>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</si>
  <si>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</si>
  <si>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</si>
  <si>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</si>
  <si>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</si>
  <si>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</si>
  <si>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</si>
  <si>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</si>
  <si>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</si>
  <si>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</si>
  <si>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</si>
  <si>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</si>
  <si>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</si>
  <si>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</si>
  <si>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</si>
  <si>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</si>
  <si>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</si>
  <si>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</si>
  <si>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</si>
  <si>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</si>
  <si>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</si>
  <si>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</si>
  <si>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</si>
  <si>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</si>
  <si>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</si>
  <si>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</si>
  <si>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</si>
  <si>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</si>
  <si>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</si>
  <si>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</si>
  <si>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</si>
  <si>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</si>
  <si>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</si>
  <si>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</si>
  <si>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</si>
  <si>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</si>
  <si>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</si>
  <si>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</si>
  <si>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</si>
  <si>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</si>
  <si>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</si>
  <si>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</si>
  <si>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</si>
  <si>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</si>
  <si>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</si>
  <si>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</si>
  <si>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</si>
  <si>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</si>
  <si>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</si>
  <si>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</si>
  <si>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</si>
  <si>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</si>
  <si>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</si>
  <si>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</si>
  <si>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</si>
  <si>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</si>
  <si>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</si>
  <si>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</si>
  <si>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</si>
  <si>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</si>
  <si>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</si>
  <si>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</si>
  <si>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</si>
  <si>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</si>
  <si>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</si>
  <si>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</si>
  <si>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</si>
  <si>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</si>
  <si>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</si>
  <si>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</si>
  <si>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</si>
  <si>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</si>
  <si>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</si>
  <si>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</si>
  <si>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</si>
  <si>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</si>
  <si>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</si>
  <si>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</si>
  <si>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</si>
  <si>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</si>
  <si>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</si>
  <si>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</si>
  <si>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</si>
  <si>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</si>
  <si>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</si>
  <si>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</si>
  <si>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</si>
  <si>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</si>
  <si>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</si>
  <si>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</si>
  <si>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</si>
  <si>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</si>
  <si>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</si>
  <si>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</si>
  <si>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</si>
  <si>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</si>
  <si>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</si>
  <si>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</si>
  <si>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</si>
  <si>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</si>
  <si>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</si>
  <si>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</si>
  <si>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</si>
  <si>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</si>
  <si>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</si>
  <si>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</si>
  <si>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</si>
  <si>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</si>
  <si>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</si>
  <si>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</si>
  <si>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</si>
  <si>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</si>
  <si>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</si>
  <si>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</si>
  <si>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</si>
  <si>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</si>
  <si>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</si>
  <si>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</si>
  <si>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</si>
  <si>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</si>
  <si>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</si>
  <si>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</si>
  <si>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</si>
  <si>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</si>
  <si>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</si>
  <si>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</si>
  <si>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</si>
  <si>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</si>
  <si>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</si>
  <si>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</si>
  <si>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</si>
  <si>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</si>
  <si>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</si>
  <si>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</si>
  <si>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</si>
  <si>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</si>
  <si>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</si>
  <si>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</si>
  <si>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</si>
  <si>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</si>
  <si>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</si>
  <si>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</si>
  <si>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</si>
  <si>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</si>
  <si>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</si>
  <si>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</si>
  <si>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</si>
  <si>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</si>
  <si>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</si>
  <si>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</si>
  <si>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</si>
  <si>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</si>
  <si>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</si>
  <si>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</si>
  <si>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</si>
  <si>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</si>
  <si>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</si>
  <si>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</si>
  <si>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</si>
  <si>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</si>
  <si>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</si>
  <si>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</si>
  <si>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</si>
  <si>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</si>
  <si>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</si>
  <si>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</si>
  <si>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</si>
  <si>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</si>
  <si>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</si>
  <si>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</si>
  <si>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</si>
  <si>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</si>
  <si>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</si>
  <si>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</si>
  <si>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</si>
  <si>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</si>
  <si>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</si>
  <si>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</si>
  <si>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</si>
  <si>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</si>
  <si>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</si>
  <si>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</si>
  <si>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</si>
  <si>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</si>
  <si>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</si>
  <si>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</si>
  <si>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</si>
  <si>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</si>
  <si>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</si>
  <si>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</si>
  <si>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</si>
  <si>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</si>
  <si>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</si>
  <si>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</si>
  <si>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</si>
  <si>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</si>
  <si>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</si>
  <si>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</si>
  <si>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</si>
  <si>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</si>
  <si>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</si>
  <si>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</si>
  <si>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</si>
  <si>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</si>
  <si>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</si>
  <si>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</si>
  <si>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</si>
  <si>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</si>
  <si>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</si>
  <si>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</si>
  <si>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</si>
  <si>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</si>
  <si>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</si>
  <si>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</si>
  <si>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</si>
  <si>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</si>
  <si>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</si>
  <si>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</si>
  <si>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</si>
  <si>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</si>
  <si>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</si>
  <si>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</si>
  <si>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</si>
  <si>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</si>
  <si>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</si>
  <si>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</si>
  <si>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</si>
  <si>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</si>
  <si>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</si>
  <si>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</si>
  <si>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</si>
  <si>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</si>
  <si>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</si>
  <si>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</si>
  <si>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</si>
  <si>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</si>
  <si>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</si>
  <si>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</si>
  <si>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</si>
  <si>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</si>
  <si>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</si>
  <si>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</si>
  <si>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</si>
  <si>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</si>
  <si>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</si>
  <si>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</si>
  <si>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</si>
  <si>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</si>
  <si>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</si>
  <si>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</si>
  <si>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</si>
  <si>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</si>
  <si>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</si>
  <si>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</si>
  <si>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</si>
  <si>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</si>
  <si>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</si>
  <si>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</si>
  <si>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</si>
  <si>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</si>
  <si>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</si>
  <si>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</si>
  <si>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</si>
  <si>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</si>
  <si>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</si>
  <si>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</si>
  <si>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</si>
  <si>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</si>
  <si>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</si>
  <si>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</si>
  <si>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</si>
  <si>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</si>
  <si>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</si>
  <si>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</si>
  <si>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</si>
  <si>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</si>
  <si>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</si>
  <si>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</si>
  <si>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</si>
  <si>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</si>
  <si>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</si>
  <si>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</si>
  <si>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</si>
  <si>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</si>
  <si>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</si>
  <si>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</si>
  <si>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</si>
  <si>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</si>
  <si>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</si>
  <si>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</si>
  <si>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</si>
  <si>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</si>
  <si>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</si>
  <si>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</si>
  <si>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</si>
  <si>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</si>
  <si>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</si>
  <si>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</si>
  <si>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</si>
  <si>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</si>
  <si>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</si>
  <si>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</si>
  <si>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</si>
  <si>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</si>
  <si>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</si>
  <si>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</si>
  <si>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</si>
  <si>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</si>
  <si>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</si>
  <si>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</si>
  <si>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</si>
  <si>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</si>
  <si>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</si>
  <si>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</si>
  <si>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</si>
  <si>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</si>
  <si>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</si>
  <si>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</si>
  <si>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</si>
  <si>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</si>
  <si>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</si>
  <si>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</si>
  <si>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</si>
  <si>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</si>
  <si>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</si>
  <si>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</si>
  <si>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</si>
  <si>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</si>
  <si>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</si>
  <si>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</si>
  <si>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</si>
  <si>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</si>
  <si>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</si>
  <si>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</si>
  <si>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</si>
  <si>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</si>
  <si>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</si>
  <si>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</si>
  <si>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</si>
  <si>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</si>
  <si>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</si>
  <si>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</si>
  <si>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</si>
  <si>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</si>
  <si>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</si>
  <si>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</si>
  <si>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</si>
  <si>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</si>
  <si>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</si>
  <si>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</si>
  <si>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</si>
  <si>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</si>
  <si>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</si>
  <si>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</si>
  <si>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</si>
  <si>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</si>
  <si>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</si>
  <si>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</si>
  <si>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</si>
  <si>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</si>
  <si>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</si>
  <si>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</si>
  <si>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</si>
  <si>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</si>
  <si>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</si>
  <si>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</si>
  <si>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</si>
  <si>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</si>
  <si>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</si>
  <si>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</si>
  <si>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</si>
  <si>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</si>
  <si>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</si>
  <si>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</si>
  <si>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</si>
  <si>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</si>
  <si>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</si>
  <si>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</si>
  <si>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</si>
  <si>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</si>
  <si>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</si>
  <si>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</si>
  <si>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</si>
  <si>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</si>
  <si>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</si>
  <si>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</si>
  <si>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</si>
  <si>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</si>
  <si>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</si>
  <si>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</si>
  <si>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</si>
  <si>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</si>
  <si>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</si>
  <si>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</si>
  <si>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</si>
  <si>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</si>
  <si>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</si>
  <si>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</si>
  <si>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</si>
  <si>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</si>
  <si>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</si>
  <si>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</si>
  <si>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</si>
  <si>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</si>
  <si>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</si>
  <si>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</si>
  <si>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</si>
  <si>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</si>
  <si>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</si>
  <si>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</si>
  <si>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</si>
  <si>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</si>
  <si>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</si>
  <si>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</si>
  <si>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</si>
  <si>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</si>
  <si>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</si>
  <si>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</si>
  <si>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</si>
  <si>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</si>
  <si>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</si>
  <si>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</si>
  <si>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</si>
  <si>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</si>
  <si>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</si>
  <si>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</si>
  <si>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</si>
  <si>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</si>
  <si>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</si>
  <si>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</si>
  <si>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</si>
  <si>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</si>
  <si>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</si>
  <si>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</si>
  <si>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</si>
  <si>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</si>
  <si>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</si>
  <si>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</si>
  <si>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</si>
  <si>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</si>
  <si>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</si>
  <si>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</si>
  <si>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</si>
  <si>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</si>
  <si>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</si>
  <si>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</si>
  <si>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</si>
  <si>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</si>
  <si>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</si>
  <si>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</si>
  <si>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</si>
  <si>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</si>
  <si>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</si>
  <si>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</si>
  <si>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</si>
  <si>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</si>
  <si>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</si>
  <si>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</si>
  <si>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</si>
  <si>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</si>
  <si>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</si>
  <si>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</si>
  <si>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</si>
  <si>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</si>
  <si>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</si>
  <si>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</si>
  <si>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</si>
  <si>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</si>
  <si>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</si>
  <si>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</si>
  <si>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</si>
  <si>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</si>
  <si>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</si>
  <si>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</si>
  <si>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</si>
  <si>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</si>
  <si>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</si>
  <si>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</si>
  <si>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</si>
  <si>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</si>
  <si>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</si>
  <si>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</si>
  <si>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</si>
  <si>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</si>
  <si>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</si>
  <si>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</si>
  <si>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</si>
  <si>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</si>
  <si>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</si>
  <si>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</si>
  <si>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</si>
  <si>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</si>
  <si>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</si>
  <si>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</si>
  <si>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</si>
  <si>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</si>
  <si>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</si>
  <si>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</si>
  <si>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</si>
  <si>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</si>
  <si>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</si>
  <si>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</si>
  <si>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</si>
  <si>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</si>
  <si>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</si>
  <si>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</si>
  <si>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</si>
  <si>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</si>
  <si>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</si>
  <si>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</si>
  <si>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</si>
  <si>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</si>
  <si>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</si>
  <si>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</si>
  <si>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</si>
  <si>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</si>
  <si>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</si>
  <si>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</si>
  <si>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</si>
  <si>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</si>
  <si>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</si>
  <si>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</si>
  <si>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</si>
  <si>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</si>
  <si>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</si>
  <si>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</si>
  <si>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</si>
  <si>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</si>
  <si>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</si>
  <si>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</si>
  <si>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</si>
  <si>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</si>
  <si>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</si>
  <si>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</si>
  <si>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</si>
  <si>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</si>
  <si>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</si>
  <si>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</si>
  <si>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</si>
  <si>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</si>
  <si>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</si>
  <si>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</si>
  <si>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</si>
  <si>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</si>
  <si>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</si>
  <si>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</si>
  <si>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</si>
  <si>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</si>
  <si>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</si>
  <si>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</si>
  <si>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</si>
  <si>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</si>
  <si>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</si>
  <si>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</si>
  <si>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</si>
  <si>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</si>
  <si>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</si>
  <si>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</si>
  <si>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</si>
  <si>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</si>
  <si>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</si>
  <si>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</si>
  <si>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</si>
  <si>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</si>
  <si>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</si>
  <si>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</si>
  <si>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</si>
  <si>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</si>
  <si>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</si>
  <si>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</si>
  <si>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</si>
  <si>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</si>
  <si>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</si>
  <si>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</si>
  <si>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</si>
  <si>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</si>
  <si>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</si>
  <si>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</si>
  <si>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</si>
  <si>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</si>
  <si>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</si>
  <si>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</si>
  <si>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</si>
  <si>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</si>
  <si>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</si>
  <si>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</si>
  <si>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</si>
  <si>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</si>
  <si>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</si>
  <si>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</si>
  <si>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</si>
  <si>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</si>
  <si>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</si>
  <si>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</si>
  <si>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</si>
  <si>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</si>
  <si>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</si>
  <si>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</si>
  <si>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</si>
  <si>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</si>
  <si>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</si>
  <si>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</si>
  <si>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</si>
  <si>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</si>
  <si>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</si>
  <si>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</si>
  <si>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</si>
  <si>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</si>
  <si>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</si>
  <si>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</si>
  <si>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</si>
  <si>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</si>
  <si>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</si>
  <si>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</si>
  <si>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</si>
  <si>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</si>
  <si>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</si>
  <si>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</si>
  <si>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</si>
  <si>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</si>
  <si>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</si>
  <si>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</si>
  <si>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</si>
  <si>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</si>
  <si>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</si>
  <si>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</si>
  <si>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</si>
  <si>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</si>
  <si>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</si>
  <si>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</si>
  <si>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</si>
  <si>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</si>
  <si>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</si>
  <si>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</si>
  <si>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</si>
  <si>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</si>
  <si>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</si>
  <si>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</si>
  <si>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</si>
  <si>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</si>
  <si>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</si>
  <si>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</si>
  <si>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</si>
  <si>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</si>
  <si>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</si>
  <si>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</si>
  <si>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</si>
  <si>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</si>
  <si>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</si>
  <si>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</si>
  <si>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</si>
  <si>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</si>
  <si>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</si>
  <si>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</si>
  <si>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</si>
  <si>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</si>
  <si>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</si>
  <si>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</si>
  <si>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</si>
  <si>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</si>
  <si>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</si>
  <si>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</si>
  <si>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</si>
  <si>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</si>
  <si>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</si>
  <si>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</si>
  <si>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</si>
  <si>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</si>
  <si>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</si>
  <si>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</si>
  <si>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</si>
  <si>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</si>
  <si>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</si>
  <si>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</si>
  <si>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</si>
  <si>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</si>
  <si>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</si>
  <si>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</si>
  <si>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</si>
  <si>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</si>
  <si>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</si>
  <si>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</si>
  <si>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</si>
  <si>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</si>
  <si>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</si>
  <si>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</si>
  <si>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</si>
  <si>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</si>
  <si>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</si>
  <si>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</si>
  <si>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</si>
  <si>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</si>
  <si>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</si>
  <si>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</si>
  <si>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</si>
  <si>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</si>
  <si>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</si>
  <si>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</si>
  <si>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</si>
  <si>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</si>
  <si>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</si>
  <si>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</si>
  <si>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</si>
  <si>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</si>
  <si>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</si>
  <si>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</si>
  <si>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</si>
  <si>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</si>
  <si>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</si>
  <si>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</si>
  <si>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</si>
  <si>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</si>
  <si>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</si>
  <si>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</si>
  <si>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</si>
  <si>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</si>
  <si>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</si>
  <si>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</si>
  <si>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</si>
  <si>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</si>
  <si>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</si>
  <si>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</si>
  <si>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</si>
  <si>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</si>
  <si>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</si>
  <si>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</si>
  <si>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</si>
  <si>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</si>
  <si>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</si>
  <si>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</si>
  <si>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</si>
  <si>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</si>
  <si>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</si>
  <si>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</si>
  <si>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</si>
  <si>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</si>
  <si>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</si>
  <si>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</si>
  <si>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</si>
  <si>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</si>
  <si>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</si>
  <si>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</si>
  <si>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</si>
  <si>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</si>
  <si>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</si>
  <si>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</si>
  <si>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</si>
  <si>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</si>
  <si>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</si>
  <si>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</si>
  <si>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</si>
  <si>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</si>
  <si>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</si>
  <si>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</si>
  <si>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</si>
  <si>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</si>
  <si>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</si>
  <si>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</si>
  <si>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</si>
  <si>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</si>
  <si>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</si>
  <si>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</si>
  <si>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</si>
  <si>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</si>
  <si>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</si>
  <si>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</si>
  <si>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</si>
  <si>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</si>
  <si>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</si>
  <si>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</si>
  <si>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</si>
  <si>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</si>
  <si>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</si>
  <si>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</si>
  <si>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</si>
  <si>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</si>
  <si>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</si>
  <si>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</si>
  <si>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</si>
  <si>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</si>
  <si>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</si>
  <si>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</si>
  <si>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</si>
  <si>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</si>
  <si>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</si>
  <si>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</si>
  <si>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</si>
  <si>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</si>
  <si>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</si>
  <si>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</si>
  <si>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</si>
  <si>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</si>
  <si>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</si>
  <si>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</si>
  <si>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</si>
  <si>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</si>
  <si>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</si>
  <si>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</si>
  <si>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</si>
  <si>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</si>
  <si>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</si>
  <si>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</si>
  <si>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</si>
  <si>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</si>
  <si>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</si>
  <si>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</si>
  <si>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</si>
  <si>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</si>
  <si>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</si>
  <si>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</si>
  <si>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</si>
  <si>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</si>
  <si>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</si>
  <si>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</si>
  <si>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</si>
  <si>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</si>
  <si>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</si>
  <si>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</si>
  <si>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</si>
  <si>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</si>
  <si>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</si>
  <si>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</si>
  <si>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</si>
  <si>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</si>
  <si>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</si>
  <si>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</si>
  <si>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</si>
  <si>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</si>
  <si>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</si>
  <si>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</si>
  <si>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</si>
  <si>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</si>
  <si>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</si>
  <si>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</si>
  <si>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</si>
  <si>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</si>
  <si>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</si>
  <si>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</si>
  <si>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</si>
  <si>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</si>
  <si>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</si>
  <si>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</si>
  <si>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</si>
  <si>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</si>
  <si>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</si>
  <si>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</si>
  <si>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</si>
  <si>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</si>
  <si>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</si>
  <si>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</si>
  <si>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</si>
  <si>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</si>
  <si>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</si>
  <si>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</si>
  <si>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</si>
  <si>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</si>
  <si>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</si>
  <si>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</si>
  <si>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</si>
  <si>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</si>
  <si>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</si>
  <si>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</si>
  <si>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</si>
  <si>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</si>
  <si>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</si>
  <si>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</si>
  <si>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</si>
  <si>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</si>
  <si>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</si>
  <si>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</si>
  <si>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</si>
  <si>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</si>
  <si>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</si>
  <si>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</si>
  <si>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</si>
  <si>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</si>
  <si>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</si>
  <si>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</si>
  <si>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</si>
  <si>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</si>
  <si>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</si>
  <si>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</si>
  <si>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</si>
  <si>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</si>
  <si>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</si>
  <si>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</si>
  <si>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</si>
  <si>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</si>
  <si>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</si>
  <si>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</si>
  <si>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</si>
  <si>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</si>
  <si>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</si>
  <si>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</si>
  <si>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</si>
  <si>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</si>
  <si>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</si>
  <si>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</si>
  <si>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</si>
  <si>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</si>
  <si>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</si>
  <si>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</si>
  <si>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</si>
  <si>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</si>
  <si>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</si>
  <si>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</si>
  <si>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</si>
  <si>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</si>
  <si>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</si>
  <si>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</si>
  <si>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</si>
  <si>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</si>
  <si>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</si>
  <si>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</si>
  <si>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</si>
  <si>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</si>
  <si>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</si>
  <si>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</si>
  <si>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</si>
  <si>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</si>
  <si>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</si>
  <si>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</si>
  <si>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</si>
  <si>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</si>
  <si>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</si>
  <si>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</si>
  <si>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</si>
  <si>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</si>
  <si>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</si>
  <si>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</si>
  <si>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</si>
  <si>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</si>
  <si>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</si>
  <si>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</si>
  <si>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</si>
  <si>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</si>
  <si>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</si>
  <si>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</si>
  <si>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</si>
  <si>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</si>
  <si>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</si>
  <si>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</si>
  <si>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</si>
  <si>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</si>
  <si>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</si>
  <si>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</si>
  <si>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</si>
  <si>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</si>
  <si>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</si>
  <si>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</si>
  <si>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</si>
  <si>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</si>
  <si>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</si>
  <si>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</si>
  <si>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</si>
  <si>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</si>
  <si>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</si>
  <si>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</si>
  <si>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</si>
  <si>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</si>
  <si>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</si>
  <si>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</si>
  <si>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</si>
  <si>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</si>
  <si>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</si>
  <si>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</si>
  <si>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</si>
  <si>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</si>
  <si>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</si>
  <si>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</si>
  <si>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</si>
  <si>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</si>
  <si>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</si>
  <si>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</si>
  <si>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</si>
  <si>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</si>
  <si>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</si>
  <si>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</si>
  <si>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</si>
  <si>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</si>
  <si>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</si>
  <si>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</si>
  <si>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</si>
  <si>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</si>
  <si>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</si>
  <si>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</si>
  <si>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</si>
  <si>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</si>
  <si>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</si>
  <si>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</si>
  <si>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</si>
  <si>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</si>
  <si>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</si>
  <si>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</si>
  <si>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</si>
  <si>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</si>
  <si>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</si>
  <si>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</si>
  <si>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</si>
  <si>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</si>
  <si>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</si>
  <si>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</si>
  <si>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</si>
  <si>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</si>
  <si>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</si>
  <si>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</si>
  <si>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</si>
  <si>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</si>
  <si>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</si>
  <si>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</si>
  <si>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</si>
  <si>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</si>
  <si>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</si>
  <si>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</si>
  <si>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</si>
  <si>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</si>
  <si>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</si>
  <si>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</si>
  <si>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</si>
  <si>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</si>
  <si>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</si>
  <si>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</si>
  <si>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</si>
  <si>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</si>
  <si>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</si>
  <si>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</si>
  <si>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</si>
  <si>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</si>
  <si>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</si>
  <si>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</si>
  <si>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</si>
  <si>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</si>
  <si>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</si>
  <si>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</si>
  <si>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</si>
  <si>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</si>
  <si>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</si>
  <si>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</si>
  <si>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</si>
  <si>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</si>
  <si>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</si>
  <si>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</si>
  <si>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</si>
  <si>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</si>
  <si>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</si>
  <si>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</si>
  <si>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</si>
  <si>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</si>
  <si>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</si>
  <si>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</si>
  <si>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</si>
  <si>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</si>
  <si>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</si>
  <si>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</si>
  <si>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</si>
  <si>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</si>
  <si>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</si>
  <si>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</si>
  <si>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</si>
  <si>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</si>
  <si>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</si>
  <si>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</si>
  <si>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</si>
  <si>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</si>
  <si>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</si>
  <si>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</si>
  <si>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</si>
  <si>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</si>
  <si>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</si>
  <si>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</si>
  <si>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</si>
  <si>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</si>
  <si>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</si>
  <si>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</si>
  <si>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</si>
  <si>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</si>
  <si>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</si>
  <si>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</si>
  <si>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</si>
  <si>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</si>
  <si>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</si>
  <si>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</si>
  <si>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</si>
  <si>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</si>
  <si>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</si>
  <si>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</si>
  <si>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</si>
  <si>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</si>
  <si>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</si>
  <si>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</si>
  <si>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</si>
  <si>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</si>
  <si>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</si>
  <si>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</si>
  <si>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</si>
  <si>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</si>
  <si>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</si>
  <si>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</si>
  <si>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</si>
  <si>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</si>
  <si>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</si>
  <si>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</si>
  <si>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</si>
  <si>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</si>
  <si>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</si>
  <si>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</si>
  <si>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</si>
  <si>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</si>
  <si>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</si>
  <si>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</si>
  <si>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</si>
  <si>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</si>
  <si>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</si>
  <si>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</si>
  <si>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</si>
  <si>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</si>
  <si>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</si>
  <si>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</si>
  <si>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</si>
  <si>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</si>
  <si>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</si>
  <si>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</si>
  <si>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</si>
  <si>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</si>
  <si>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</si>
  <si>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</si>
  <si>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</si>
  <si>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</si>
  <si>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</si>
  <si>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</si>
  <si>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</si>
  <si>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</si>
  <si>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</si>
  <si>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</si>
  <si>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</si>
  <si>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</si>
  <si>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</si>
  <si>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</si>
  <si>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</si>
  <si>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</si>
  <si>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</si>
  <si>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</si>
  <si>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</si>
  <si>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</si>
  <si>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</si>
  <si>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</si>
  <si>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</si>
  <si>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</si>
  <si>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</si>
  <si>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</si>
  <si>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</si>
  <si>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</si>
  <si>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</si>
  <si>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</si>
  <si>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</si>
  <si>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</si>
  <si>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</si>
  <si>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</si>
  <si>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</si>
  <si>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</si>
  <si>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</si>
  <si>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</si>
  <si>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</si>
  <si>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</si>
  <si>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</si>
  <si>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</si>
  <si>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</si>
  <si>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</si>
  <si>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</si>
  <si>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</si>
  <si>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</si>
  <si>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</si>
  <si>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</si>
  <si>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</si>
  <si>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</si>
  <si>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</si>
  <si>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</si>
  <si>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</si>
  <si>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</si>
  <si>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</si>
  <si>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</si>
  <si>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</si>
  <si>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</si>
  <si>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</si>
  <si>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</si>
  <si>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</si>
  <si>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</si>
  <si>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</si>
  <si>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</si>
  <si>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</si>
  <si>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</si>
  <si>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</si>
  <si>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</si>
  <si>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</si>
  <si>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</si>
  <si>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</si>
  <si>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</si>
  <si>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</si>
  <si>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</si>
  <si>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</si>
  <si>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</si>
  <si>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</si>
  <si>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</si>
  <si>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</si>
  <si>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</si>
  <si>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</si>
  <si>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</si>
  <si>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</si>
  <si>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</si>
  <si>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</si>
  <si>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</si>
  <si>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</si>
  <si>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</si>
  <si>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</si>
  <si>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</si>
  <si>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</si>
  <si>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</si>
  <si>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</si>
  <si>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</si>
  <si>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</si>
  <si>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</si>
  <si>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</si>
  <si>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</si>
  <si>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</si>
  <si>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</si>
  <si>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</si>
  <si>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</si>
  <si>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</si>
  <si>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</si>
  <si>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</si>
  <si>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</si>
  <si>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</si>
  <si>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</si>
  <si>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</si>
  <si>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</si>
  <si>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</si>
  <si>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</si>
  <si>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</si>
  <si>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</si>
  <si>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</si>
  <si>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</si>
  <si>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</si>
  <si>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</si>
  <si>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</si>
  <si>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</si>
  <si>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</si>
  <si>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</si>
  <si>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</si>
  <si>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</si>
  <si>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</si>
  <si>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</si>
  <si>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</si>
  <si>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</si>
  <si>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</si>
  <si>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</si>
  <si>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</si>
  <si>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</si>
  <si>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</si>
  <si>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</si>
  <si>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</si>
  <si>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</si>
  <si>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</si>
  <si>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</si>
  <si>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</si>
  <si>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</si>
  <si>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</si>
  <si>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</si>
  <si>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</si>
  <si>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</si>
  <si>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</si>
  <si>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</si>
  <si>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</si>
  <si>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</si>
  <si>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</si>
  <si>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</si>
  <si>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</si>
  <si>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</si>
  <si>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</si>
  <si>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</si>
  <si>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</si>
  <si>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</si>
  <si>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</si>
  <si>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</si>
  <si>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</si>
  <si>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</si>
  <si>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</si>
  <si>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</si>
  <si>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</si>
  <si>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</si>
  <si>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</si>
  <si>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</si>
  <si>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</si>
  <si>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</si>
  <si>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</si>
  <si>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</si>
  <si>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</si>
  <si>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</si>
  <si>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</si>
  <si>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</si>
  <si>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</si>
  <si>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</si>
  <si>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</si>
  <si>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</si>
  <si>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</si>
  <si>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</si>
  <si>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</si>
  <si>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</si>
  <si>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</si>
  <si>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</si>
  <si>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</si>
  <si>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</si>
  <si>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</si>
  <si>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</si>
  <si>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</si>
  <si>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</si>
  <si>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</si>
  <si>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</si>
  <si>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</si>
  <si>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</si>
  <si>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</si>
  <si>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</si>
  <si>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</si>
  <si>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</si>
  <si>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</si>
  <si>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</si>
  <si>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</si>
  <si>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</si>
  <si>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</si>
  <si>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</si>
  <si>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</si>
  <si>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</si>
  <si>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</si>
  <si>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</si>
  <si>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</si>
  <si>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</si>
  <si>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</si>
  <si>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</si>
  <si>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</si>
  <si>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</si>
  <si>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</si>
  <si>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</si>
  <si>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</si>
  <si>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</si>
  <si>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</si>
  <si>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</si>
  <si>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</si>
  <si>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</si>
  <si>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</si>
  <si>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</si>
  <si>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</si>
  <si>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</si>
  <si>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</si>
  <si>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</si>
  <si>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</si>
  <si>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</si>
  <si>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</si>
  <si>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</si>
  <si>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</si>
  <si>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</si>
  <si>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</si>
  <si>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</si>
  <si>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</si>
  <si>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</si>
  <si>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</si>
  <si>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</si>
  <si>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</si>
  <si>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</si>
  <si>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</si>
  <si>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</si>
  <si>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</si>
  <si>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</si>
  <si>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</si>
  <si>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</si>
  <si>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</si>
  <si>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</si>
  <si>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</si>
  <si>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</si>
  <si>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</si>
  <si>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</si>
  <si>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</si>
  <si>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</si>
  <si>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</si>
  <si>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</si>
  <si>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</si>
  <si>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</si>
  <si>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</si>
  <si>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</si>
  <si>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</si>
  <si>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</si>
  <si>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</si>
  <si>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</si>
  <si>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</si>
  <si>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</si>
  <si>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</si>
  <si>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</si>
  <si>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</si>
  <si>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</si>
  <si>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</si>
  <si>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</si>
  <si>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</si>
  <si>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</si>
  <si>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</si>
  <si>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</si>
  <si>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</si>
  <si>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</si>
  <si>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</si>
  <si>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</si>
  <si>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</si>
  <si>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</si>
  <si>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</si>
  <si>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</si>
  <si>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</si>
  <si>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</si>
  <si>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</si>
  <si>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</si>
  <si>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</si>
  <si>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</si>
  <si>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</si>
  <si>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</si>
  <si>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</si>
  <si>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</si>
  <si>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</si>
  <si>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</si>
  <si>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</si>
  <si>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</si>
  <si>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</si>
  <si>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</si>
  <si>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</si>
  <si>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</si>
  <si>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</si>
  <si>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</si>
  <si>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</si>
  <si>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</si>
  <si>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</si>
  <si>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</si>
  <si>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</si>
  <si>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</si>
  <si>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</si>
  <si>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</si>
  <si>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</si>
  <si>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</si>
  <si>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</si>
  <si>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</si>
  <si>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</si>
  <si>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</si>
  <si>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</si>
  <si>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</si>
  <si>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</si>
  <si>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</si>
  <si>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</si>
  <si>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</si>
  <si>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</si>
  <si>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</si>
  <si>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</si>
  <si>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</si>
  <si>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</si>
  <si>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</si>
  <si>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</si>
  <si>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</si>
  <si>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</si>
  <si>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</si>
  <si>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</si>
  <si>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</si>
  <si>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</si>
  <si>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</si>
  <si>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</si>
  <si>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</si>
  <si>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</si>
  <si>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</si>
  <si>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</si>
  <si>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</si>
  <si>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</si>
  <si>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</si>
  <si>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</si>
  <si>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</si>
  <si>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</si>
  <si>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</si>
  <si>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</si>
  <si>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</si>
  <si>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</si>
  <si>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</si>
  <si>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</si>
  <si>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</si>
  <si>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</si>
  <si>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</si>
  <si>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</si>
  <si>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</si>
  <si>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</si>
  <si>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</si>
  <si>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</si>
  <si>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</si>
  <si>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</si>
  <si>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</si>
  <si>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</si>
  <si>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</si>
  <si>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</si>
  <si>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</si>
  <si>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</si>
  <si>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</si>
  <si>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</si>
  <si>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</si>
  <si>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</si>
  <si>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</si>
  <si>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</si>
  <si>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</si>
  <si>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</si>
  <si>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</si>
  <si>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</si>
  <si>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</si>
  <si>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</si>
  <si>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</si>
  <si>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</si>
  <si>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</si>
  <si>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</si>
  <si>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</si>
  <si>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</si>
  <si>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</si>
  <si>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</si>
  <si>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</si>
  <si>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</si>
  <si>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</si>
  <si>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</si>
  <si>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</si>
  <si>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</si>
  <si>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</si>
  <si>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</si>
  <si>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</si>
  <si>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</si>
  <si>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</si>
  <si>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</si>
  <si>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</si>
  <si>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</si>
  <si>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</si>
  <si>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</si>
  <si>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</si>
  <si>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</si>
  <si>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</si>
  <si>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</si>
  <si>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</si>
  <si>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</si>
  <si>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</si>
  <si>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</si>
  <si>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</si>
  <si>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</si>
  <si>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</si>
  <si>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</si>
  <si>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</si>
  <si>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</si>
  <si>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</si>
  <si>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</si>
  <si>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</si>
  <si>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</si>
  <si>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</si>
  <si>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</si>
  <si>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</si>
  <si>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</si>
  <si>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</si>
  <si>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</si>
  <si>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</si>
  <si>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</si>
  <si>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</si>
  <si>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</si>
  <si>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</si>
  <si>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</si>
  <si>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</si>
  <si>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</si>
  <si>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</si>
  <si>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</si>
  <si>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</si>
  <si>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</si>
  <si>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</si>
  <si>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</si>
  <si>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</si>
  <si>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</si>
  <si>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</si>
  <si>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</si>
  <si>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</si>
  <si>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</si>
  <si>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</si>
  <si>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</si>
  <si>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</si>
  <si>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</si>
  <si>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</si>
  <si>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</si>
  <si>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</si>
  <si>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</si>
  <si>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</si>
  <si>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</si>
  <si>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</si>
  <si>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</si>
  <si>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</si>
  <si>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</si>
  <si>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</si>
  <si>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</si>
  <si>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</si>
  <si>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</si>
  <si>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</si>
  <si>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</si>
  <si>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</si>
  <si>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</si>
  <si>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</si>
  <si>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</si>
  <si>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</si>
  <si>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</si>
  <si>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</si>
  <si>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</si>
  <si>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</si>
  <si>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</si>
  <si>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</si>
  <si>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</si>
  <si>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</si>
  <si>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</si>
  <si>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</si>
  <si>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</si>
  <si>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</si>
  <si>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</si>
  <si>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</si>
  <si>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</si>
  <si>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</si>
  <si>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</si>
  <si>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</si>
  <si>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</si>
  <si>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</si>
  <si>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</si>
  <si>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</si>
  <si>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</si>
  <si>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</si>
  <si>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</si>
  <si>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</si>
  <si>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</si>
  <si>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</si>
  <si>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</si>
  <si>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</si>
  <si>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</si>
  <si>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</si>
  <si>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</si>
  <si>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</si>
  <si>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</si>
  <si>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</si>
  <si>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</si>
  <si>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</si>
  <si>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</si>
  <si>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</si>
  <si>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</si>
  <si>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</si>
  <si>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</si>
  <si>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</si>
  <si>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</si>
  <si>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</si>
  <si>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</si>
  <si>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</si>
  <si>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</si>
  <si>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</si>
  <si>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</si>
  <si>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</si>
  <si>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</si>
  <si>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</si>
  <si>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</si>
  <si>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</si>
  <si>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</si>
  <si>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</si>
  <si>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</si>
  <si>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</si>
  <si>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</si>
  <si>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</si>
  <si>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</si>
  <si>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</si>
  <si>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</si>
  <si>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</si>
  <si>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</si>
  <si>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</si>
  <si>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</si>
  <si>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</si>
  <si>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</si>
  <si>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</si>
  <si>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</si>
  <si>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</si>
  <si>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</si>
  <si>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</si>
  <si>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</si>
  <si>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</si>
  <si>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</si>
  <si>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</si>
  <si>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</si>
  <si>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</si>
  <si>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</si>
  <si>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</si>
  <si>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</si>
  <si>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</si>
  <si>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</si>
  <si>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</si>
  <si>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</si>
  <si>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</si>
  <si>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</si>
  <si>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</si>
  <si>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</si>
  <si>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</si>
  <si>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</si>
  <si>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</si>
  <si>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</si>
  <si>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</si>
  <si>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</si>
  <si>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</si>
  <si>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</si>
  <si>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</si>
  <si>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</si>
  <si>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</si>
  <si>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</si>
  <si>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</si>
  <si>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</si>
  <si>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</si>
  <si>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</si>
  <si>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</si>
  <si>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</si>
  <si>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</si>
  <si>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</si>
  <si>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</si>
  <si>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</si>
  <si>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</si>
  <si>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</si>
  <si>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</si>
  <si>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</si>
  <si>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</si>
  <si>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</si>
  <si>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</si>
  <si>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</si>
  <si>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</si>
  <si>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</si>
  <si>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</si>
  <si>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</si>
  <si>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</si>
  <si>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</si>
  <si>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</si>
  <si>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</si>
  <si>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</si>
  <si>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</si>
  <si>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</si>
  <si>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</si>
  <si>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</si>
  <si>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</si>
  <si>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</si>
  <si>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</si>
  <si>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</si>
  <si>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</si>
  <si>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</si>
  <si>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</si>
  <si>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</si>
  <si>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</si>
  <si>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</si>
  <si>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</si>
  <si>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</si>
  <si>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</si>
  <si>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</si>
  <si>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</si>
  <si>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</si>
  <si>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</si>
  <si>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</si>
  <si>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</si>
  <si>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</si>
  <si>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</si>
  <si>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</si>
  <si>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</si>
  <si>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</si>
  <si>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</si>
  <si>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</si>
  <si>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</si>
  <si>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</si>
  <si>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</si>
  <si>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</si>
  <si>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</si>
  <si>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</si>
  <si>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</si>
  <si>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</si>
  <si>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</si>
  <si>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</si>
  <si>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</si>
  <si>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</si>
  <si>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</si>
  <si>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</si>
  <si>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</si>
  <si>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</si>
  <si>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</si>
  <si>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</si>
  <si>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</si>
  <si>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</si>
  <si>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</si>
  <si>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</si>
  <si>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</si>
  <si>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</si>
  <si>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</si>
  <si>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</si>
  <si>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</si>
  <si>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</si>
  <si>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</si>
  <si>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</si>
  <si>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</si>
  <si>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</si>
  <si>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</si>
  <si>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</si>
  <si>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</si>
  <si>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</si>
  <si>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</si>
  <si>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</si>
  <si>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</si>
  <si>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</si>
  <si>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</si>
  <si>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</si>
  <si>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</si>
  <si>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</si>
  <si>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</si>
  <si>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</si>
  <si>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</si>
  <si>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</si>
  <si>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</si>
  <si>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</si>
  <si>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</si>
  <si>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</si>
  <si>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</si>
  <si>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</si>
  <si>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</si>
  <si>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</si>
  <si>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</si>
  <si>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</si>
  <si>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</si>
  <si>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</si>
  <si>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</si>
  <si>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</si>
  <si>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</si>
  <si>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</si>
  <si>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</si>
  <si>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</si>
  <si>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</si>
  <si>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</si>
  <si>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</si>
  <si>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</si>
  <si>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</si>
  <si>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</si>
  <si>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</si>
  <si>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</si>
  <si>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</si>
  <si>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</si>
  <si>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</si>
  <si>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</si>
  <si>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</si>
  <si>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</si>
  <si>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</si>
  <si>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</si>
  <si>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</si>
  <si>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</si>
  <si>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</si>
  <si>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</si>
  <si>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</si>
  <si>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</si>
  <si>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</si>
  <si>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</si>
  <si>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</si>
  <si>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</si>
  <si>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</si>
  <si>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</si>
  <si>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</si>
  <si>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</si>
  <si>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</si>
  <si>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</si>
  <si>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</si>
  <si>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</si>
  <si>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</si>
  <si>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</si>
  <si>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</si>
  <si>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</si>
  <si>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</si>
  <si>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</si>
  <si>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</si>
  <si>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</si>
  <si>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</si>
  <si>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</si>
  <si>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</si>
  <si>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</si>
  <si>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</si>
  <si>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</si>
  <si>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</si>
  <si>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</si>
  <si>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</si>
  <si>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</si>
  <si>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</si>
  <si>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</si>
  <si>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</si>
  <si>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</si>
  <si>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</si>
  <si>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</si>
  <si>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</si>
  <si>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</si>
  <si>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</si>
  <si>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</si>
  <si>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</si>
  <si>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</si>
  <si>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</si>
  <si>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</si>
  <si>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</si>
  <si>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</si>
  <si>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</si>
  <si>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</si>
  <si>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</si>
  <si>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</si>
  <si>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</si>
  <si>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</si>
  <si>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</si>
  <si>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</si>
  <si>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</si>
  <si>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</si>
  <si>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</si>
  <si>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</si>
  <si>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</si>
  <si>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</si>
  <si>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</si>
  <si>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</si>
  <si>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</si>
  <si>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</si>
  <si>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</si>
  <si>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</si>
  <si>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</si>
  <si>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</si>
  <si>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</si>
  <si>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</si>
  <si>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</si>
  <si>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</si>
  <si>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</si>
  <si>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</si>
  <si>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</si>
  <si>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</si>
  <si>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</si>
  <si>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</si>
  <si>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</si>
  <si>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</si>
  <si>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</si>
  <si>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</si>
  <si>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</si>
  <si>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</si>
  <si>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</si>
  <si>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</si>
  <si>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</si>
  <si>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</si>
  <si>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</si>
  <si>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</si>
  <si>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</si>
  <si>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</si>
  <si>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</si>
  <si>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</si>
  <si>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</si>
  <si>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</si>
  <si>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</si>
  <si>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</si>
  <si>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</si>
  <si>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</si>
  <si>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</si>
  <si>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</si>
  <si>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</si>
  <si>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</si>
  <si>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</si>
  <si>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</si>
  <si>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</si>
  <si>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</si>
  <si>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</si>
  <si>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</si>
  <si>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</si>
  <si>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</si>
  <si>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</si>
  <si>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</si>
  <si>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</si>
  <si>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</si>
  <si>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</si>
  <si>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</si>
  <si>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</si>
  <si>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</si>
  <si>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</si>
  <si>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</si>
  <si>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</si>
  <si>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</si>
  <si>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</si>
  <si>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</si>
  <si>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</si>
  <si>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</si>
  <si>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</si>
  <si>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</si>
  <si>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</si>
  <si>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</si>
  <si>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</si>
  <si>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</si>
  <si>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</si>
  <si>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</si>
  <si>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</si>
  <si>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</si>
  <si>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</si>
  <si>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</si>
  <si>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</si>
  <si>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</si>
  <si>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</si>
  <si>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</si>
  <si>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</si>
  <si>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</si>
  <si>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</si>
  <si>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</si>
  <si>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</si>
  <si>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</si>
  <si>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</si>
  <si>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</si>
  <si>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</si>
  <si>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</si>
  <si>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</si>
  <si>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</si>
  <si>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</si>
  <si>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</si>
  <si>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</si>
  <si>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</si>
  <si>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</si>
  <si>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</si>
  <si>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</si>
  <si>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</si>
  <si>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</si>
  <si>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</si>
  <si>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</si>
  <si>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</si>
  <si>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</si>
  <si>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</si>
  <si>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</si>
  <si>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</si>
  <si>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</si>
  <si>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</si>
  <si>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</si>
  <si>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</si>
  <si>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</si>
  <si>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</si>
  <si>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</si>
  <si>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</si>
  <si>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</si>
  <si>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</si>
  <si>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</si>
  <si>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</si>
  <si>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</si>
  <si>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</si>
  <si>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</si>
  <si>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</si>
  <si>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</si>
  <si>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</si>
  <si>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</si>
  <si>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</si>
  <si>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</si>
  <si>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</si>
  <si>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</si>
  <si>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</si>
  <si>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</si>
  <si>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</si>
  <si>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</si>
  <si>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</si>
  <si>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</si>
  <si>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</si>
  <si>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</si>
  <si>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</si>
  <si>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</si>
  <si>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</si>
  <si>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</si>
  <si>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</si>
  <si>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</si>
  <si>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</si>
  <si>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</si>
  <si>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</si>
  <si>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</si>
  <si>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</si>
  <si>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</si>
  <si>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</si>
  <si>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</si>
  <si>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</si>
  <si>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</si>
  <si>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</si>
  <si>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</si>
  <si>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</si>
  <si>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</si>
  <si>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</si>
  <si>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</si>
  <si>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</si>
  <si>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</si>
  <si>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</si>
  <si>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</si>
  <si>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</si>
  <si>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</si>
  <si>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</si>
  <si>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</si>
  <si>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</si>
  <si>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</si>
  <si>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</si>
  <si>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</si>
  <si>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</si>
  <si>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</si>
  <si>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</si>
  <si>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</si>
  <si>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</si>
  <si>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</si>
  <si>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</si>
  <si>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</si>
  <si>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</si>
  <si>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</si>
  <si>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</si>
  <si>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</si>
  <si>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</si>
  <si>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</si>
  <si>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</si>
  <si>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</si>
  <si>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</si>
  <si>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</si>
  <si>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</si>
  <si>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</si>
  <si>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</si>
  <si>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</si>
  <si>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</si>
  <si>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</si>
  <si>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</si>
  <si>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</si>
  <si>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</si>
  <si>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</si>
  <si>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</si>
  <si>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</si>
  <si>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</si>
  <si>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</si>
  <si>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</si>
  <si>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</si>
  <si>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</si>
  <si>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</si>
  <si>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</si>
  <si>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</si>
  <si>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</si>
  <si>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</si>
  <si>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</si>
  <si>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</si>
  <si>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</si>
  <si>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</si>
  <si>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</si>
  <si>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</si>
  <si>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</si>
  <si>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</si>
  <si>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</si>
  <si>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</si>
  <si>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</si>
  <si>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</si>
  <si>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</si>
  <si>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</si>
  <si>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</si>
  <si>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</si>
  <si>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</si>
  <si>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</si>
  <si>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</si>
  <si>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</si>
  <si>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</si>
  <si>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</si>
  <si>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</si>
  <si>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</si>
  <si>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</si>
  <si>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</si>
  <si>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</si>
  <si>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</si>
  <si>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</si>
  <si>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</si>
  <si>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</si>
  <si>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</si>
  <si>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</si>
  <si>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</si>
  <si>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</si>
  <si>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</si>
  <si>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</si>
  <si>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</si>
  <si>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</si>
  <si>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</si>
  <si>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</si>
  <si>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</si>
  <si>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</si>
  <si>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</si>
  <si>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</si>
  <si>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</si>
  <si>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</si>
  <si>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</si>
  <si>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</si>
  <si>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</si>
  <si>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</si>
  <si>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</si>
  <si>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</si>
  <si>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</si>
  <si>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</si>
  <si>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</si>
  <si>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</si>
  <si>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</si>
  <si>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</si>
  <si>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</si>
  <si>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</si>
  <si>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</si>
  <si>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</si>
  <si>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</si>
  <si>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</si>
  <si>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</si>
  <si>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</si>
  <si>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</si>
  <si>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</si>
  <si>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</si>
  <si>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</si>
  <si>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</si>
  <si>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</si>
  <si>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</si>
  <si>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</si>
  <si>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</si>
  <si>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</si>
  <si>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</si>
  <si>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</si>
  <si>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</si>
  <si>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</si>
  <si>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</si>
  <si>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</si>
  <si>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</si>
  <si>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</si>
  <si>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</si>
  <si>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</si>
  <si>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</si>
  <si>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</si>
  <si>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</si>
  <si>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</si>
  <si>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</si>
  <si>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</si>
  <si>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</si>
  <si>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</si>
  <si>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</si>
  <si>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</si>
  <si>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</si>
  <si>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</si>
  <si>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</si>
  <si>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</si>
  <si>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</si>
  <si>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</si>
  <si>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</si>
  <si>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</si>
  <si>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</si>
  <si>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</si>
  <si>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</si>
  <si>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</si>
  <si>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</si>
  <si>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</si>
  <si>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</si>
  <si>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</si>
  <si>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</si>
  <si>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</si>
  <si>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</si>
  <si>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</si>
  <si>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</si>
  <si>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</si>
  <si>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</si>
  <si>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</si>
  <si>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</si>
  <si>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</si>
  <si>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</si>
  <si>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</si>
  <si>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</si>
  <si>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</si>
  <si>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</si>
  <si>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</si>
  <si>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</si>
  <si>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</si>
  <si>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</si>
  <si>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</si>
  <si>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</si>
  <si>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</si>
  <si>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</si>
  <si>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</si>
  <si>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</si>
  <si>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</si>
  <si>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</si>
  <si>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</si>
  <si>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</si>
  <si>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</si>
  <si>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</si>
  <si>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</si>
  <si>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</si>
  <si>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</si>
  <si>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</si>
  <si>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</si>
  <si>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</si>
  <si>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</si>
  <si>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</si>
  <si>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</si>
  <si>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</si>
  <si>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</si>
  <si>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</si>
  <si>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</si>
  <si>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</si>
  <si>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</si>
  <si>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</si>
  <si>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</si>
  <si>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</si>
  <si>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</si>
  <si>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</si>
  <si>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</si>
  <si>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</si>
  <si>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</si>
  <si>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</si>
  <si>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</si>
  <si>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</si>
  <si>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</si>
  <si>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</si>
  <si>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</si>
  <si>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</si>
  <si>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</si>
  <si>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</si>
  <si>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</si>
  <si>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</si>
  <si>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</si>
  <si>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</si>
  <si>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</si>
  <si>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</si>
  <si>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</si>
  <si>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</si>
  <si>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</si>
  <si>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</si>
  <si>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</si>
  <si>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</si>
  <si>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</si>
  <si>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</si>
  <si>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</si>
  <si>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</si>
  <si>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</si>
  <si>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</si>
  <si>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</si>
  <si>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</si>
  <si>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</si>
  <si>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</si>
  <si>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</si>
  <si>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</si>
  <si>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</si>
  <si>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</si>
  <si>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</si>
  <si>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</si>
  <si>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</si>
  <si>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</si>
  <si>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</si>
  <si>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</si>
  <si>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</si>
  <si>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</si>
  <si>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</si>
  <si>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</si>
  <si>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</si>
  <si>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</si>
  <si>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</si>
  <si>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</si>
  <si>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</si>
  <si>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</si>
  <si>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</si>
  <si>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</si>
  <si>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</si>
  <si>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</si>
  <si>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</si>
  <si>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</si>
  <si>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</si>
  <si>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</si>
  <si>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</si>
  <si>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</si>
  <si>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</si>
  <si>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</si>
  <si>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</si>
  <si>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</si>
  <si>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</si>
  <si>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</si>
  <si>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</si>
  <si>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</si>
  <si>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</si>
  <si>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</si>
  <si>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</si>
  <si>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</si>
  <si>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</si>
  <si>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</si>
  <si>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</si>
  <si>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</si>
  <si>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</si>
  <si>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</si>
  <si>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</si>
  <si>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</si>
  <si>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</si>
  <si>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</si>
  <si>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</si>
  <si>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</si>
  <si>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</si>
  <si>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</si>
  <si>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</si>
  <si>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</si>
  <si>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</si>
  <si>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</si>
  <si>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</si>
  <si>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</si>
  <si>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</si>
  <si>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</si>
  <si>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</si>
  <si>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</si>
  <si>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</si>
  <si>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</si>
  <si>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</si>
  <si>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</si>
  <si>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</si>
  <si>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</si>
  <si>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</si>
  <si>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</si>
  <si>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</si>
  <si>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</si>
  <si>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</si>
  <si>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</si>
  <si>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</si>
  <si>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</si>
  <si>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</si>
  <si>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</si>
  <si>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</si>
  <si>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</si>
  <si>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</si>
  <si>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</si>
  <si>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</si>
  <si>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</si>
  <si>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</si>
  <si>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</si>
  <si>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</si>
  <si>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</si>
  <si>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</si>
  <si>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</si>
  <si>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</si>
  <si>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</si>
  <si>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</si>
  <si>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</si>
  <si>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</si>
  <si>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</si>
  <si>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</si>
  <si>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</si>
  <si>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</si>
  <si>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</si>
  <si>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</si>
  <si>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</si>
  <si>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</si>
  <si>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</si>
  <si>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</si>
  <si>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</si>
  <si>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</si>
  <si>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</si>
  <si>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</si>
  <si>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</si>
  <si>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</si>
  <si>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</si>
  <si>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</si>
  <si>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</si>
  <si>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</si>
  <si>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</si>
  <si>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</si>
  <si>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</si>
  <si>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</si>
  <si>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</si>
  <si>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</si>
  <si>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</si>
  <si>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</si>
  <si>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</si>
  <si>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</si>
  <si>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</si>
  <si>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</si>
  <si>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</si>
  <si>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</si>
  <si>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</si>
  <si>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</si>
  <si>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</si>
  <si>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</si>
  <si>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</si>
  <si>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</si>
  <si>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</si>
  <si>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</si>
  <si>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</si>
  <si>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</si>
  <si>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</si>
  <si>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</si>
  <si>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</si>
  <si>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</si>
  <si>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</si>
  <si>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</si>
  <si>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</si>
  <si>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</si>
  <si>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</si>
  <si>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</si>
  <si>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</si>
  <si>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</si>
  <si>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</si>
  <si>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</si>
  <si>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</si>
  <si>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</si>
  <si>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</si>
  <si>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</si>
  <si>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</si>
  <si>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</si>
  <si>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</si>
  <si>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</si>
  <si>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</si>
  <si>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</si>
  <si>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</si>
  <si>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</si>
  <si>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</si>
  <si>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</si>
  <si>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</si>
  <si>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</si>
  <si>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</si>
  <si>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</si>
  <si>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</si>
  <si>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</si>
  <si>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</si>
  <si>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</si>
  <si>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</si>
  <si>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</si>
  <si>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</si>
  <si>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</si>
  <si>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</si>
  <si>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</si>
  <si>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</si>
  <si>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</si>
  <si>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</si>
  <si>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</si>
  <si>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</si>
  <si>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</si>
  <si>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</si>
  <si>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</si>
  <si>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</si>
  <si>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</si>
  <si>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</si>
  <si>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</si>
  <si>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</si>
  <si>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</si>
  <si>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</si>
  <si>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</si>
  <si>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</si>
  <si>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</si>
  <si>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</si>
  <si>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</si>
  <si>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</si>
  <si>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</si>
  <si>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</si>
  <si>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</si>
  <si>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</si>
  <si>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</si>
  <si>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</si>
  <si>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</si>
  <si>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</si>
  <si>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</si>
  <si>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</si>
  <si>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</si>
  <si>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</si>
  <si>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</si>
  <si>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</si>
  <si>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</si>
  <si>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</si>
  <si>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</si>
  <si>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</si>
  <si>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</si>
  <si>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</si>
  <si>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</si>
  <si>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</si>
  <si>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</si>
  <si>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</si>
  <si>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</si>
  <si>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</si>
  <si>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</si>
  <si>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</si>
  <si>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</si>
  <si>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</si>
  <si>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</si>
  <si>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</si>
  <si>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</si>
  <si>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</si>
  <si>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</si>
  <si>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</si>
  <si>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</si>
  <si>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</si>
  <si>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</si>
  <si>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</si>
  <si>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</si>
  <si>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</si>
  <si>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</si>
  <si>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</si>
  <si>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</si>
  <si>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</si>
  <si>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</si>
  <si>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</si>
  <si>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</si>
  <si>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</si>
  <si>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</si>
  <si>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</si>
  <si>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</si>
  <si>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</si>
  <si>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</si>
  <si>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</si>
  <si>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</si>
  <si>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</si>
  <si>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</si>
  <si>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</si>
  <si>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</si>
  <si>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</si>
  <si>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</si>
  <si>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</si>
  <si>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</si>
  <si>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</si>
  <si>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</si>
  <si>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</si>
  <si>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</si>
  <si>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</si>
  <si>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</si>
  <si>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</si>
  <si>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</si>
  <si>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</si>
  <si>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</si>
  <si>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</si>
  <si>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</si>
  <si>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</si>
  <si>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</si>
  <si>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</si>
  <si>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</si>
  <si>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</si>
  <si>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</si>
  <si>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</si>
  <si>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</si>
  <si>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</si>
  <si>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</si>
  <si>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</si>
  <si>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</si>
  <si>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</si>
  <si>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</si>
  <si>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</si>
  <si>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</si>
  <si>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</si>
  <si>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</si>
  <si>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</si>
  <si>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</si>
  <si>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</si>
  <si>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</si>
  <si>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</si>
  <si>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</si>
  <si>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</si>
  <si>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</si>
  <si>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</si>
  <si>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</si>
  <si>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</si>
  <si>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</si>
  <si>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</si>
  <si>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</si>
  <si>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</si>
  <si>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</si>
  <si>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</si>
  <si>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</si>
  <si>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</si>
  <si>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</si>
  <si>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</si>
  <si>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</si>
  <si>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</si>
  <si>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</si>
  <si>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</si>
  <si>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</si>
  <si>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</si>
  <si>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</si>
  <si>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</si>
  <si>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</si>
  <si>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</si>
  <si>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</si>
  <si>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</si>
  <si>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</si>
  <si>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</si>
  <si>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</si>
  <si>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</si>
  <si>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</si>
  <si>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</si>
  <si>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</si>
  <si>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</si>
  <si>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</si>
  <si>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</si>
  <si>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</si>
  <si>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</si>
  <si>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</si>
  <si>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</si>
  <si>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</si>
  <si>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</si>
  <si>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</si>
  <si>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</si>
  <si>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</si>
  <si>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</si>
  <si>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</si>
  <si>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</si>
  <si>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</si>
  <si>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</si>
  <si>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</si>
  <si>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</si>
  <si>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</si>
  <si>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</si>
  <si>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</si>
  <si>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</si>
  <si>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</si>
  <si>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</si>
  <si>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</si>
  <si>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</si>
  <si>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</si>
  <si>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</si>
  <si>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</si>
  <si>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</si>
  <si>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</si>
  <si>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</si>
  <si>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</si>
  <si>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</si>
  <si>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</si>
  <si>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</si>
  <si>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</si>
  <si>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</si>
  <si>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</si>
  <si>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</si>
  <si>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</si>
  <si>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</si>
  <si>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</si>
  <si>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</si>
  <si>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</si>
  <si>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</si>
  <si>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</si>
  <si>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</si>
  <si>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</si>
  <si>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</si>
  <si>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</si>
  <si>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</si>
  <si>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</si>
  <si>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</si>
  <si>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</si>
  <si>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</si>
  <si>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</si>
  <si>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</si>
  <si>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</si>
  <si>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</si>
  <si>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</si>
  <si>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</si>
  <si>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</si>
  <si>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</si>
  <si>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</si>
  <si>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</si>
  <si>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</si>
  <si>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</si>
  <si>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</si>
  <si>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</si>
  <si>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</si>
  <si>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</si>
  <si>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</si>
  <si>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</si>
  <si>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</si>
  <si>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</si>
  <si>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</si>
  <si>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</si>
  <si>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</si>
  <si>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</si>
  <si>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</si>
  <si>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</si>
  <si>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</si>
  <si>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</si>
  <si>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</si>
  <si>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</si>
  <si>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</si>
  <si>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</si>
  <si>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</si>
  <si>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</si>
  <si>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</si>
  <si>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</si>
  <si>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</si>
  <si>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</si>
  <si>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</si>
  <si>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</si>
  <si>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</si>
  <si>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</si>
  <si>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</si>
  <si>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</si>
  <si>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</si>
  <si>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</si>
  <si>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</si>
  <si>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</si>
  <si>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</si>
  <si>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</si>
  <si>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</si>
  <si>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</si>
  <si>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</si>
  <si>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</si>
  <si>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</si>
  <si>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</si>
  <si>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</si>
  <si>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</si>
  <si>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</si>
  <si>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</si>
  <si>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</si>
  <si>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</si>
  <si>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</si>
  <si>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</si>
  <si>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</si>
  <si>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</si>
  <si>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</si>
  <si>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</si>
  <si>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</si>
  <si>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</si>
  <si>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</si>
  <si>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</si>
  <si>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</si>
  <si>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</si>
  <si>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</si>
  <si>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</si>
  <si>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</si>
  <si>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</si>
  <si>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</si>
  <si>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</si>
  <si>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</si>
  <si>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</si>
  <si>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</si>
  <si>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</si>
  <si>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</si>
  <si>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</si>
  <si>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</si>
  <si>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</si>
  <si>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</si>
  <si>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</si>
  <si>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</si>
  <si>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</si>
  <si>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</si>
  <si>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</si>
  <si>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</si>
  <si>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</si>
  <si>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</si>
  <si>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</si>
  <si>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</si>
  <si>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</si>
  <si>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</si>
  <si>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</si>
  <si>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</si>
  <si>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</si>
  <si>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</si>
  <si>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</si>
  <si>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</si>
  <si>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</si>
  <si>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</si>
  <si>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</si>
  <si>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</si>
  <si>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</si>
  <si>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</si>
  <si>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</si>
  <si>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</si>
  <si>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</si>
  <si>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</si>
  <si>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</si>
  <si>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</si>
  <si>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</si>
  <si>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</si>
  <si>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</si>
  <si>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</si>
  <si>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</si>
  <si>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</si>
  <si>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</si>
  <si>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</si>
  <si>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</si>
  <si>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</si>
  <si>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</si>
  <si>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</si>
  <si>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</si>
  <si>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</si>
  <si>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</si>
  <si>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</si>
  <si>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</si>
  <si>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</si>
  <si>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</si>
  <si>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</si>
  <si>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</si>
  <si>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</si>
  <si>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</si>
  <si>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</si>
  <si>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</si>
  <si>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</si>
  <si>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</si>
  <si>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</si>
  <si>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</si>
  <si>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</si>
  <si>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</si>
  <si>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</si>
  <si>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</si>
  <si>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</si>
  <si>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</si>
  <si>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</si>
  <si>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</si>
  <si>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</si>
  <si>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</si>
  <si>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</si>
  <si>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</si>
  <si>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</si>
  <si>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</si>
  <si>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</si>
  <si>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</si>
  <si>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</si>
  <si>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</si>
  <si>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</si>
  <si>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</si>
  <si>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</si>
  <si>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</si>
  <si>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</si>
  <si>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</si>
  <si>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</si>
  <si>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</si>
  <si>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</si>
  <si>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</si>
  <si>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</si>
  <si>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</si>
  <si>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</si>
  <si>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</si>
  <si>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</si>
  <si>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</si>
  <si>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</si>
  <si>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</si>
  <si>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</si>
  <si>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</si>
  <si>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</si>
  <si>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</si>
  <si>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</si>
  <si>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</si>
  <si>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</si>
  <si>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</si>
  <si>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</si>
  <si>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</si>
  <si>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</si>
  <si>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</si>
  <si>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</si>
  <si>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</si>
  <si>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</si>
  <si>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</si>
  <si>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</si>
  <si>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</si>
  <si>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</si>
  <si>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</si>
  <si>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</si>
  <si>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</si>
  <si>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</si>
  <si>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</si>
  <si>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</si>
  <si>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</si>
  <si>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</si>
  <si>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</si>
  <si>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</si>
  <si>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</si>
  <si>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</si>
  <si>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</si>
  <si>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</si>
  <si>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</si>
  <si>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</si>
  <si>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</si>
  <si>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</si>
  <si>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</si>
  <si>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</si>
  <si>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</si>
  <si>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</si>
  <si>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</si>
  <si>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</si>
  <si>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</si>
  <si>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</si>
  <si>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</si>
  <si>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</si>
  <si>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</si>
  <si>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</si>
  <si>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</si>
  <si>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</si>
  <si>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</si>
  <si>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</si>
  <si>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</si>
  <si>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</si>
  <si>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</si>
  <si>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</si>
  <si>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</si>
  <si>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</si>
  <si>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</si>
  <si>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</si>
  <si>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</si>
  <si>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</si>
  <si>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</si>
  <si>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</si>
  <si>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</si>
  <si>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</si>
  <si>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</si>
  <si>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</si>
  <si>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</si>
  <si>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</si>
  <si>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</si>
  <si>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</si>
  <si>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</si>
  <si>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</si>
  <si>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</si>
  <si>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</si>
  <si>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</si>
  <si>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</si>
  <si>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</si>
  <si>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</si>
  <si>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</si>
  <si>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</si>
  <si>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</si>
  <si>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</si>
  <si>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</si>
  <si>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</si>
  <si>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</si>
  <si>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</si>
  <si>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</si>
  <si>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</si>
  <si>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</si>
  <si>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</si>
  <si>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</si>
  <si>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</si>
  <si>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</si>
  <si>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</si>
  <si>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</si>
  <si>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</si>
  <si>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</si>
  <si>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</si>
  <si>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</si>
  <si>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</si>
  <si>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</si>
  <si>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</si>
  <si>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</si>
  <si>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</si>
  <si>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</si>
  <si>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</si>
  <si>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</si>
  <si>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</si>
  <si>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</si>
  <si>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</si>
  <si>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</si>
  <si>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</si>
  <si>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</si>
  <si>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</si>
  <si>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</si>
  <si>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</si>
  <si>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</si>
  <si>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</si>
  <si>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</si>
  <si>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</si>
  <si>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</si>
  <si>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</si>
  <si>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</si>
  <si>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</si>
  <si>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</si>
  <si>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</si>
  <si>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</si>
  <si>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</si>
  <si>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</si>
  <si>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</si>
  <si>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</si>
  <si>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</si>
  <si>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</si>
  <si>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</si>
  <si>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</si>
  <si>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</si>
  <si>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</si>
  <si>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</si>
  <si>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</si>
  <si>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</si>
  <si>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</si>
  <si>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</si>
  <si>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</si>
  <si>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</si>
  <si>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</si>
  <si>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</si>
  <si>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</si>
  <si>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</si>
  <si>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</si>
  <si>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</si>
  <si>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</si>
  <si>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</si>
  <si>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</si>
  <si>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</si>
  <si>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</si>
  <si>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</si>
  <si>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</si>
  <si>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</si>
  <si>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</si>
  <si>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</si>
  <si>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</si>
  <si>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</si>
  <si>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</si>
  <si>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</si>
  <si>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</si>
  <si>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</si>
  <si>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</si>
  <si>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</si>
  <si>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</si>
  <si>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</si>
  <si>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</si>
  <si>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</si>
  <si>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</si>
  <si>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</si>
  <si>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</si>
  <si>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</si>
  <si>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</si>
  <si>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</si>
  <si>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</si>
  <si>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</si>
  <si>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</si>
  <si>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</si>
  <si>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</si>
  <si>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</si>
  <si>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</si>
  <si>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</si>
  <si>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</si>
  <si>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</si>
  <si>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</si>
  <si>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</si>
  <si>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</si>
  <si>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</si>
  <si>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</si>
  <si>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</si>
  <si>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</si>
  <si>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</si>
  <si>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</si>
  <si>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</si>
  <si>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</si>
  <si>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</si>
  <si>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</si>
  <si>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</si>
  <si>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</si>
  <si>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</si>
  <si>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</si>
  <si>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</si>
  <si>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</si>
  <si>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</si>
  <si>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</si>
  <si>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</si>
  <si>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</si>
  <si>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</si>
  <si>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</si>
  <si>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</si>
  <si>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</si>
  <si>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</si>
  <si>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</si>
  <si>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</si>
  <si>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</si>
  <si>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</si>
  <si>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</si>
  <si>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</si>
  <si>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</si>
  <si>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</si>
  <si>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</si>
  <si>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</si>
  <si>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</si>
  <si>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</si>
  <si>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</si>
  <si>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</si>
  <si>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</si>
  <si>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</si>
  <si>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</si>
  <si>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</si>
  <si>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</si>
  <si>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</si>
  <si>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</si>
  <si>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</si>
  <si>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</si>
  <si>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</si>
  <si>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</si>
  <si>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</si>
  <si>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</si>
  <si>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</si>
  <si>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</si>
  <si>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</si>
  <si>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</si>
  <si>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</si>
  <si>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</si>
  <si>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</si>
  <si>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</si>
  <si>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</si>
  <si>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</si>
  <si>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</si>
  <si>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</si>
  <si>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</si>
  <si>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</si>
  <si>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</si>
  <si>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</si>
  <si>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</si>
  <si>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</si>
  <si>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</si>
  <si>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</si>
  <si>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</si>
  <si>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</si>
  <si>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</si>
  <si>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</si>
  <si>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</si>
  <si>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</si>
  <si>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</si>
  <si>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</si>
  <si>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</si>
  <si>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</si>
  <si>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</si>
  <si>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</si>
  <si>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</si>
  <si>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</si>
  <si>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</si>
  <si>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</si>
  <si>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</si>
  <si>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</si>
  <si>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</si>
  <si>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</si>
  <si>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</si>
  <si>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</si>
  <si>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</si>
  <si>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</si>
  <si>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</si>
  <si>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</si>
  <si>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</si>
  <si>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</si>
  <si>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</si>
  <si>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</si>
  <si>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</si>
  <si>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</si>
  <si>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</si>
  <si>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</si>
  <si>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</si>
  <si>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</si>
  <si>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</si>
  <si>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</si>
  <si>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</si>
  <si>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</si>
  <si>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</si>
  <si>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</si>
  <si>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</si>
  <si>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</si>
  <si>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</si>
  <si>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</si>
  <si>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</si>
  <si>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</si>
  <si>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</si>
  <si>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</si>
  <si>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</si>
  <si>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</si>
  <si>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</si>
  <si>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</si>
  <si>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</si>
  <si>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</si>
  <si>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</si>
  <si>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</si>
  <si>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</si>
  <si>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</si>
  <si>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</si>
  <si>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</si>
  <si>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</si>
  <si>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</si>
  <si>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</si>
  <si>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</si>
  <si>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</si>
  <si>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</si>
  <si>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</si>
  <si>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</si>
  <si>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</si>
  <si>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</si>
  <si>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</si>
  <si>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</si>
  <si>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</si>
  <si>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</si>
  <si>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</si>
  <si>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</si>
  <si>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</si>
  <si>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</si>
  <si>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</si>
  <si>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</si>
  <si>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</si>
  <si>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</si>
  <si>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</si>
  <si>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</si>
  <si>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</si>
  <si>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</si>
  <si>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</si>
  <si>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</si>
  <si>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</si>
  <si>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</si>
  <si>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</si>
  <si>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</si>
  <si>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</si>
  <si>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</si>
  <si>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</si>
  <si>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</si>
  <si>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</si>
  <si>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</si>
  <si>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</si>
  <si>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</si>
  <si>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</si>
  <si>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</si>
  <si>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</si>
  <si>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</si>
  <si>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</si>
  <si>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</si>
  <si>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</si>
  <si>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</si>
  <si>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</si>
  <si>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</si>
  <si>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</si>
  <si>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</si>
  <si>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</si>
  <si>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</si>
  <si>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</si>
  <si>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</si>
  <si>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</si>
  <si>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</si>
  <si>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</si>
  <si>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</si>
  <si>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</si>
  <si>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</si>
  <si>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</si>
  <si>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</si>
  <si>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</si>
  <si>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</si>
  <si>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</si>
  <si>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</si>
  <si>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</si>
  <si>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</si>
  <si>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</si>
  <si>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</si>
  <si>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</si>
  <si>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</si>
  <si>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</si>
  <si>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</si>
  <si>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</si>
  <si>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</si>
  <si>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</si>
  <si>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</si>
  <si>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</si>
  <si>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</si>
  <si>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</si>
  <si>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</si>
  <si>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</si>
  <si>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</si>
  <si>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</si>
  <si>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</si>
  <si>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</si>
  <si>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</si>
  <si>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</si>
  <si>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</si>
  <si>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</si>
  <si>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</si>
  <si>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</si>
  <si>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</si>
  <si>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</si>
  <si>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</si>
  <si>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</si>
  <si>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</si>
  <si>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</si>
  <si>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</si>
  <si>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</si>
  <si>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</si>
  <si>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</si>
  <si>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</si>
  <si>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</si>
  <si>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</si>
  <si>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</si>
  <si>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</si>
  <si>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</si>
  <si>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</si>
  <si>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</si>
  <si>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</si>
  <si>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</si>
  <si>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</si>
  <si>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</si>
  <si>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</si>
  <si>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</si>
  <si>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</si>
  <si>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</si>
  <si>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</si>
  <si>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</si>
  <si>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</si>
  <si>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</si>
  <si>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</si>
  <si>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</si>
  <si>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</si>
  <si>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</si>
  <si>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</si>
  <si>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</si>
  <si>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</si>
  <si>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</si>
  <si>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</si>
  <si>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</si>
  <si>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</si>
  <si>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</si>
  <si>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</si>
  <si>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</si>
  <si>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</si>
  <si>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</si>
  <si>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</si>
  <si>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</si>
  <si>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</si>
  <si>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</si>
  <si>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</si>
  <si>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</si>
  <si>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</si>
  <si>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</si>
  <si>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</si>
  <si>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</si>
  <si>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</si>
  <si>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</si>
  <si>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</si>
  <si>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</si>
  <si>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</si>
  <si>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</si>
  <si>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</si>
  <si>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</si>
  <si>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</si>
  <si>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</si>
  <si>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</si>
  <si>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</si>
  <si>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</si>
  <si>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</si>
  <si>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</si>
  <si>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</si>
  <si>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</si>
  <si>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</si>
  <si>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</si>
  <si>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</si>
  <si>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</si>
  <si>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</si>
  <si>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</si>
  <si>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</si>
  <si>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</si>
  <si>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</si>
  <si>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</si>
  <si>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</si>
  <si>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</si>
  <si>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</si>
  <si>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</si>
  <si>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</si>
  <si>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</si>
  <si>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</si>
  <si>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</si>
  <si>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</si>
  <si>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</si>
  <si>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</si>
  <si>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</si>
  <si>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</si>
  <si>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</si>
  <si>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</si>
  <si>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</si>
  <si>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</si>
  <si>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</si>
  <si>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</si>
  <si>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</si>
  <si>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</si>
  <si>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</si>
  <si>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</si>
  <si>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</si>
  <si>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</si>
  <si>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</si>
  <si>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</si>
  <si>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</si>
  <si>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</si>
  <si>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</si>
  <si>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</si>
  <si>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</si>
  <si>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</si>
  <si>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</si>
  <si>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</si>
  <si>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</si>
  <si>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</si>
  <si>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</si>
  <si>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</si>
  <si>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</si>
  <si>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</si>
  <si>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</si>
  <si>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</si>
  <si>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</si>
  <si>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</si>
  <si>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</si>
  <si>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</si>
  <si>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</si>
  <si>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</si>
  <si>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</si>
  <si>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</si>
  <si>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</si>
  <si>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</si>
  <si>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</si>
  <si>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</si>
  <si>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</si>
  <si>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</si>
  <si>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</si>
  <si>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</si>
  <si>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</si>
  <si>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</si>
  <si>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</si>
  <si>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</si>
  <si>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</si>
  <si>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</si>
  <si>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</si>
  <si>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</si>
  <si>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</si>
  <si>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</si>
  <si>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</si>
  <si>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</si>
  <si>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</si>
  <si>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</si>
  <si>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</si>
  <si>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</si>
  <si>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</si>
  <si>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</si>
  <si>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</si>
  <si>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</si>
  <si>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</si>
  <si>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</si>
  <si>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</si>
  <si>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</si>
  <si>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</si>
  <si>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</si>
  <si>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</si>
  <si>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</si>
  <si>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</si>
  <si>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</si>
  <si>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</si>
  <si>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</si>
  <si>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</si>
  <si>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</si>
  <si>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</si>
  <si>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</si>
  <si>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</si>
  <si>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</si>
  <si>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</si>
  <si>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</si>
  <si>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</si>
  <si>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</si>
  <si>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</si>
  <si>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</si>
  <si>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</si>
  <si>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</si>
  <si>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</si>
  <si>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</si>
  <si>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</si>
  <si>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</si>
  <si>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</si>
  <si>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</si>
  <si>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</si>
  <si>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</si>
  <si>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</si>
  <si>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</si>
  <si>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</si>
  <si>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</si>
  <si>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</si>
  <si>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</si>
  <si>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</si>
  <si>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</si>
  <si>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</si>
  <si>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</si>
  <si>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</si>
  <si>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</si>
  <si>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</si>
  <si>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</si>
  <si>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</si>
  <si>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</si>
  <si>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</si>
  <si>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</si>
  <si>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</si>
  <si>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</si>
  <si>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</si>
  <si>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</si>
  <si>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</si>
  <si>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</si>
  <si>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</si>
  <si>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</si>
  <si>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</si>
  <si>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</si>
  <si>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</si>
  <si>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</si>
  <si>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</si>
  <si>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</si>
  <si>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</si>
  <si>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</si>
  <si>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</si>
  <si>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</si>
  <si>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</si>
  <si>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</si>
  <si>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</si>
  <si>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</si>
  <si>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</si>
  <si>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</si>
  <si>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</si>
  <si>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</si>
  <si>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</si>
  <si>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</si>
  <si>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</si>
  <si>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</si>
  <si>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</si>
  <si>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</si>
  <si>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</si>
  <si>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</si>
  <si>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</si>
  <si>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</si>
  <si>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</si>
  <si>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</si>
  <si>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</si>
  <si>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</si>
  <si>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</si>
  <si>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</si>
  <si>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</si>
  <si>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</si>
  <si>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</si>
  <si>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</si>
  <si>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</si>
  <si>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</si>
  <si>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</si>
  <si>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</si>
  <si>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</si>
  <si>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</si>
  <si>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</si>
  <si>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</si>
  <si>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</si>
  <si>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</si>
  <si>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</si>
  <si>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</si>
  <si>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</si>
  <si>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</si>
  <si>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</si>
  <si>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</si>
  <si>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</si>
  <si>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</si>
  <si>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</si>
  <si>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</si>
  <si>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</si>
  <si>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</si>
  <si>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</si>
  <si>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</si>
  <si>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</si>
  <si>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</si>
  <si>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</si>
  <si>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</si>
  <si>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</si>
  <si>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</si>
  <si>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</si>
  <si>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</si>
  <si>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</si>
  <si>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</si>
  <si>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</si>
  <si>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</si>
  <si>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</si>
  <si>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</si>
  <si>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</si>
  <si>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</si>
  <si>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</si>
  <si>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</si>
  <si>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</si>
  <si>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</si>
  <si>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</si>
  <si>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</si>
  <si>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</si>
  <si>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</si>
  <si>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</si>
  <si>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</si>
  <si>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</si>
  <si>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</si>
  <si>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</si>
  <si>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</si>
  <si>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</si>
  <si>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</si>
  <si>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</si>
  <si>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</si>
  <si>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</si>
  <si>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</si>
  <si>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</si>
  <si>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</si>
  <si>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</si>
  <si>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</si>
  <si>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</si>
  <si>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</si>
  <si>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</si>
  <si>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</si>
  <si>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</si>
  <si>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</si>
  <si>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</si>
  <si>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</si>
  <si>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</si>
  <si>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</si>
  <si>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</si>
  <si>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</si>
  <si>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</si>
  <si>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</si>
  <si>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</si>
  <si>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</si>
  <si>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</si>
  <si>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</si>
  <si>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</si>
  <si>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</si>
  <si>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</si>
  <si>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</si>
  <si>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</si>
  <si>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</si>
  <si>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</si>
  <si>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</si>
  <si>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</si>
  <si>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</si>
  <si>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</si>
  <si>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</si>
  <si>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</si>
  <si>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</si>
  <si>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</si>
  <si>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</si>
  <si>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</si>
  <si>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</si>
  <si>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</si>
  <si>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</si>
  <si>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</si>
  <si>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</si>
  <si>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</si>
  <si>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</si>
  <si>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</si>
  <si>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</si>
  <si>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</si>
  <si>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</si>
  <si>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</si>
  <si>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</si>
  <si>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</si>
  <si>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</si>
  <si>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</si>
  <si>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</si>
  <si>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</si>
  <si>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</si>
  <si>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</si>
  <si>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</si>
  <si>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</si>
  <si>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</si>
  <si>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</si>
  <si>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</si>
  <si>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</si>
  <si>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</si>
  <si>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</si>
  <si>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</si>
  <si>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</si>
  <si>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</si>
  <si>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</si>
  <si>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</si>
  <si>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</si>
  <si>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</si>
  <si>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</si>
  <si>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</si>
  <si>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</si>
  <si>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</si>
  <si>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</si>
  <si>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</si>
  <si>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</si>
  <si>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</si>
  <si>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</si>
  <si>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</si>
  <si>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</si>
  <si>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</si>
  <si>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</si>
  <si>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</si>
  <si>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</si>
  <si>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</si>
  <si>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</si>
  <si>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</si>
  <si>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</si>
  <si>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</si>
  <si>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</si>
  <si>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</si>
  <si>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</si>
  <si>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</si>
  <si>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</si>
  <si>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</si>
  <si>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</si>
  <si>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</si>
  <si>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</si>
  <si>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</si>
  <si>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</si>
  <si>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</si>
  <si>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</si>
  <si>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</si>
  <si>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</si>
  <si>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</si>
  <si>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</si>
  <si>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</si>
  <si>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</si>
  <si>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</si>
  <si>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</si>
  <si>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</si>
  <si>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</si>
  <si>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</si>
  <si>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</si>
  <si>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</si>
  <si>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</si>
  <si>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</si>
  <si>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</si>
  <si>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</si>
  <si>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</si>
  <si>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</si>
  <si>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</si>
  <si>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</si>
  <si>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</si>
  <si>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</si>
  <si>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</si>
  <si>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</si>
  <si>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</si>
  <si>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</si>
  <si>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</si>
  <si>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</si>
  <si>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</si>
  <si>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</si>
  <si>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</si>
  <si>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</si>
  <si>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</si>
  <si>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</si>
  <si>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</si>
  <si>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</si>
  <si>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</si>
  <si>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</si>
  <si>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</si>
  <si>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</si>
  <si>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</si>
  <si>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</si>
  <si>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</si>
  <si>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</si>
  <si>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</si>
  <si>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</si>
  <si>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</si>
  <si>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</si>
  <si>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</si>
  <si>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</si>
  <si>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</si>
  <si>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</si>
  <si>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</si>
  <si>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</si>
  <si>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</si>
  <si>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</si>
  <si>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</si>
  <si>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</si>
  <si>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</si>
  <si>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</si>
  <si>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</si>
  <si>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</si>
  <si>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</si>
  <si>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</si>
  <si>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</si>
  <si>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</si>
  <si>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</si>
  <si>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</si>
  <si>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</si>
  <si>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</si>
  <si>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</si>
  <si>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</si>
  <si>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</si>
  <si>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</si>
  <si>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</si>
  <si>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</si>
  <si>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</si>
  <si>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</si>
  <si>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</si>
  <si>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</si>
  <si>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</si>
  <si>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</si>
  <si>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</si>
  <si>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</si>
  <si>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</si>
  <si>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</si>
  <si>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</si>
  <si>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</si>
  <si>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</si>
  <si>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</si>
  <si>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</si>
  <si>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</si>
  <si>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</si>
  <si>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</si>
  <si>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</si>
  <si>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</si>
  <si>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</si>
  <si>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</si>
  <si>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</si>
  <si>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</si>
  <si>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</si>
  <si>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</si>
  <si>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</si>
  <si>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</si>
  <si>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</si>
  <si>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</si>
  <si>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</si>
  <si>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</si>
  <si>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</si>
  <si>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</si>
  <si>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</si>
  <si>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</si>
  <si>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</si>
  <si>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</si>
  <si>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</si>
  <si>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</si>
  <si>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</si>
  <si>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</si>
  <si>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</si>
  <si>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</si>
  <si>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</si>
  <si>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</si>
  <si>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</si>
  <si>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</si>
  <si>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</si>
  <si>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</si>
  <si>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</si>
  <si>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</si>
  <si>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</si>
  <si>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</si>
  <si>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</si>
  <si>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</si>
  <si>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</si>
  <si>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</si>
  <si>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</si>
  <si>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</si>
  <si>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</si>
  <si>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</si>
  <si>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</si>
  <si>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</si>
  <si>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</si>
  <si>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</si>
  <si>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</si>
  <si>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</si>
  <si>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</si>
  <si>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</si>
  <si>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</si>
  <si>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</si>
  <si>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</si>
  <si>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</si>
  <si>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</si>
  <si>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</si>
  <si>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</si>
  <si>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</si>
  <si>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</si>
  <si>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</si>
  <si>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</si>
  <si>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</si>
  <si>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</si>
  <si>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</si>
  <si>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</si>
  <si>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</si>
  <si>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</si>
  <si>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</si>
  <si>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</si>
  <si>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</si>
  <si>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</si>
  <si>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</si>
  <si>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</si>
  <si>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</si>
  <si>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</si>
  <si>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</si>
  <si>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</si>
  <si>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</si>
  <si>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</si>
  <si>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</si>
  <si>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</si>
  <si>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</si>
  <si>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</si>
  <si>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</si>
  <si>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</si>
  <si>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</si>
  <si>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</si>
  <si>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</si>
  <si>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</si>
  <si>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</si>
  <si>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</si>
  <si>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</si>
  <si>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</si>
  <si>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</si>
  <si>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</si>
  <si>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</si>
  <si>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</si>
  <si>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</si>
  <si>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</si>
  <si>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</si>
  <si>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</si>
  <si>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</si>
  <si>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</si>
  <si>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</si>
  <si>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</si>
  <si>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</si>
  <si>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</si>
  <si>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</si>
  <si>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</si>
  <si>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</si>
  <si>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</si>
  <si>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</si>
  <si>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</si>
  <si>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</si>
  <si>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</si>
  <si>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</si>
  <si>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</si>
  <si>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</si>
  <si>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</si>
  <si>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</si>
  <si>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</si>
  <si>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</si>
  <si>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</si>
  <si>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</si>
  <si>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</si>
  <si>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</si>
  <si>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</si>
  <si>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</si>
  <si>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</si>
  <si>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</si>
  <si>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</si>
  <si>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</si>
  <si>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</si>
  <si>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</si>
  <si>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</si>
  <si>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</si>
  <si>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</si>
  <si>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</si>
  <si>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</si>
  <si>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</si>
  <si>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</si>
  <si>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</si>
  <si>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</si>
  <si>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</si>
  <si>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</si>
  <si>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</si>
  <si>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</si>
  <si>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</si>
  <si>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</si>
  <si>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</si>
  <si>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</si>
  <si>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</si>
  <si>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</si>
  <si>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</si>
  <si>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</si>
  <si>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</si>
  <si>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</si>
  <si>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</si>
  <si>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</si>
  <si>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</si>
  <si>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</si>
  <si>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</si>
  <si>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</si>
  <si>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</si>
  <si>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</si>
  <si>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</si>
  <si>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</si>
  <si>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</si>
  <si>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</si>
  <si>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</si>
  <si>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</si>
  <si>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</si>
  <si>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</si>
  <si>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</si>
  <si>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</si>
  <si>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</si>
  <si>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</si>
  <si>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</si>
  <si>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</si>
  <si>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</si>
  <si>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</si>
  <si>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</si>
  <si>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</si>
  <si>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</si>
  <si>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</si>
  <si>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</si>
  <si>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</si>
  <si>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</si>
  <si>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</si>
  <si>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</si>
  <si>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</si>
  <si>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</si>
  <si>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</si>
  <si>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</si>
  <si>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</si>
  <si>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</si>
  <si>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</si>
  <si>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</si>
  <si>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</si>
  <si>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</si>
  <si>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</si>
  <si>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</si>
  <si>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</si>
  <si>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</si>
  <si>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</si>
  <si>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</si>
  <si>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</si>
  <si>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</si>
  <si>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</si>
  <si>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</si>
  <si>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</si>
  <si>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</si>
  <si>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</si>
  <si>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</si>
  <si>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</si>
  <si>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</si>
  <si>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</si>
  <si>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</si>
  <si>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</si>
  <si>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</si>
  <si>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</si>
  <si>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</si>
  <si>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</si>
  <si>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</si>
  <si>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</si>
  <si>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</si>
  <si>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</si>
  <si>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</si>
  <si>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</si>
  <si>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</si>
  <si>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</si>
  <si>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</si>
  <si>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</si>
  <si>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</si>
  <si>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</si>
  <si>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</si>
  <si>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</si>
  <si>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</si>
  <si>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</si>
  <si>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</si>
  <si>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</si>
  <si>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</si>
  <si>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</si>
  <si>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</si>
  <si>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</si>
  <si>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</si>
  <si>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</si>
  <si>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</si>
  <si>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</si>
  <si>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</si>
  <si>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</si>
  <si>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</si>
  <si>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</si>
  <si>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</si>
  <si>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</si>
  <si>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</si>
  <si>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</si>
  <si>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</si>
  <si>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</si>
  <si>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</si>
  <si>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</si>
  <si>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</si>
  <si>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</si>
  <si>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</si>
  <si>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</si>
  <si>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</si>
  <si>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</si>
  <si>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</si>
  <si>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</si>
  <si>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</si>
  <si>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</si>
  <si>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</si>
  <si>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</si>
  <si>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</si>
  <si>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</si>
  <si>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</si>
  <si>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</si>
  <si>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</si>
  <si>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</si>
  <si>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</si>
  <si>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</si>
  <si>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</si>
  <si>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</si>
  <si>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</si>
  <si>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</si>
  <si>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</si>
  <si>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</si>
  <si>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</si>
  <si>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</si>
  <si>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</si>
  <si>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</si>
  <si>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</si>
  <si>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</si>
  <si>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</si>
  <si>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</si>
  <si>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</si>
  <si>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</si>
  <si>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</si>
  <si>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</si>
  <si>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</si>
  <si>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</si>
  <si>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</si>
  <si>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</si>
  <si>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</si>
  <si>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</si>
  <si>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</si>
  <si>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</si>
  <si>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</si>
  <si>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</si>
  <si>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</si>
  <si>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</si>
  <si>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</si>
  <si>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</si>
  <si>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</si>
  <si>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</si>
  <si>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</si>
  <si>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</si>
  <si>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</si>
  <si>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</si>
  <si>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</si>
  <si>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</si>
  <si>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</si>
  <si>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</si>
  <si>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</si>
  <si>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</si>
  <si>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</si>
  <si>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</si>
  <si>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</si>
  <si>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</si>
  <si>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</si>
  <si>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</si>
  <si>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</si>
  <si>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</si>
  <si>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</si>
  <si>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</si>
  <si>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</si>
  <si>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</si>
  <si>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</si>
  <si>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</si>
  <si>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</si>
  <si>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</si>
  <si>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</si>
  <si>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</si>
  <si>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</si>
  <si>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</si>
  <si>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</si>
  <si>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</si>
  <si>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</si>
  <si>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</si>
  <si>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</si>
  <si>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</si>
  <si>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</si>
  <si>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</si>
  <si>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</si>
  <si>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</si>
  <si>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</si>
  <si>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</si>
  <si>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</si>
  <si>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</si>
  <si>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</si>
  <si>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</si>
  <si>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</si>
  <si>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</si>
  <si>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</si>
  <si>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</si>
  <si>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</si>
  <si>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</si>
  <si>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</si>
  <si>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</si>
  <si>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</si>
  <si>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</si>
  <si>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</si>
  <si>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</si>
  <si>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</si>
  <si>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</si>
  <si>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</si>
  <si>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</si>
  <si>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</si>
  <si>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</si>
  <si>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</si>
  <si>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</si>
  <si>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</si>
  <si>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</si>
  <si>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</si>
  <si>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</si>
  <si>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</si>
  <si>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</si>
  <si>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</si>
  <si>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</si>
  <si>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</si>
  <si>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</si>
  <si>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</si>
  <si>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</si>
  <si>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</si>
  <si>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</si>
  <si>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</si>
  <si>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</si>
  <si>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</si>
  <si>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</si>
  <si>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</si>
  <si>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</si>
  <si>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</si>
  <si>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</si>
  <si>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</si>
  <si>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</si>
  <si>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</si>
  <si>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</si>
  <si>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</si>
  <si>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</si>
  <si>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</si>
  <si>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</si>
  <si>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</si>
  <si>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</si>
  <si>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</si>
  <si>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</si>
  <si>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</si>
  <si>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</si>
  <si>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</si>
  <si>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</si>
  <si>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</si>
  <si>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</si>
  <si>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</si>
  <si>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</si>
  <si>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</si>
  <si>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</si>
  <si>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</si>
  <si>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</si>
  <si>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</si>
  <si>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</si>
  <si>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</si>
  <si>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</si>
  <si>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</si>
  <si>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</si>
  <si>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</si>
  <si>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</si>
  <si>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</si>
  <si>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</si>
  <si>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</si>
  <si>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</si>
  <si>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</si>
  <si>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</si>
  <si>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</si>
  <si>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</si>
  <si>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</si>
  <si>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</si>
  <si>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</si>
  <si>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</si>
  <si>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</si>
  <si>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</si>
  <si>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</si>
  <si>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</si>
  <si>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</si>
  <si>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</si>
  <si>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</si>
  <si>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</si>
  <si>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</si>
  <si>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</si>
  <si>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</si>
  <si>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</si>
  <si>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</si>
  <si>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</si>
  <si>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</si>
  <si>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</si>
  <si>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</si>
  <si>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</si>
  <si>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</si>
  <si>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</si>
  <si>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</si>
  <si>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</si>
  <si>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</si>
  <si>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</si>
  <si>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</si>
  <si>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</si>
  <si>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</si>
  <si>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</si>
  <si>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</si>
  <si>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</si>
  <si>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</si>
  <si>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</si>
  <si>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</si>
  <si>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</si>
  <si>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</si>
  <si>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</si>
  <si>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</si>
  <si>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</si>
  <si>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</si>
  <si>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</si>
  <si>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</si>
  <si>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</si>
  <si>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</si>
  <si>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</si>
  <si>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</si>
  <si>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</si>
  <si>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</si>
  <si>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</si>
  <si>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</si>
  <si>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</si>
  <si>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</si>
  <si>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</si>
  <si>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</si>
  <si>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</si>
  <si>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</si>
  <si>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</si>
  <si>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</si>
  <si>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</si>
  <si>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</si>
  <si>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</si>
  <si>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</si>
  <si>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</si>
  <si>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</si>
  <si>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</si>
  <si>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</si>
  <si>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</si>
  <si>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</si>
  <si>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</si>
  <si>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</si>
  <si>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</si>
  <si>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</si>
  <si>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</si>
  <si>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</si>
  <si>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</si>
  <si>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</si>
  <si>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</si>
  <si>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</si>
  <si>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</si>
  <si>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</si>
  <si>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</si>
  <si>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</si>
  <si>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</si>
  <si>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</si>
  <si>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</si>
  <si>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</si>
  <si>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</si>
  <si>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</si>
  <si>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</si>
  <si>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</si>
  <si>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</si>
  <si>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</si>
  <si>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</si>
  <si>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</si>
  <si>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</si>
  <si>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</si>
  <si>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</si>
  <si>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</si>
  <si>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</si>
  <si>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</si>
  <si>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</si>
  <si>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</si>
  <si>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</si>
  <si>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</si>
  <si>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</si>
  <si>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</si>
  <si>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</si>
  <si>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</si>
  <si>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</si>
  <si>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</si>
  <si>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</si>
  <si>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</si>
  <si>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</si>
  <si>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</si>
  <si>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</si>
  <si>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</si>
  <si>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</si>
  <si>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</si>
  <si>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</si>
  <si>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</si>
  <si>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</si>
  <si>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</si>
  <si>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</si>
  <si>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</si>
  <si>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</si>
  <si>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</si>
  <si>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</si>
  <si>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</si>
  <si>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</si>
  <si>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</si>
  <si>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</si>
  <si>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</si>
  <si>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</si>
  <si>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</si>
  <si>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</si>
  <si>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</si>
  <si>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</si>
  <si>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</si>
  <si>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</si>
  <si>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</si>
  <si>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</si>
  <si>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</si>
  <si>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</si>
  <si>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</si>
  <si>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</si>
  <si>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</si>
  <si>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</si>
  <si>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</si>
  <si>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</si>
  <si>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</si>
  <si>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</si>
  <si>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</si>
  <si>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</si>
  <si>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</si>
  <si>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</si>
  <si>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</si>
  <si>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</si>
  <si>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</si>
  <si>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</si>
  <si>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</si>
  <si>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</si>
  <si>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</si>
  <si>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</si>
  <si>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</si>
  <si>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</si>
  <si>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</si>
  <si>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</si>
  <si>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</si>
  <si>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</si>
  <si>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</si>
  <si>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</si>
  <si>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</si>
  <si>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</si>
  <si>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</si>
  <si>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</si>
  <si>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</si>
  <si>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</si>
  <si>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</si>
  <si>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</si>
  <si>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</si>
  <si>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</si>
  <si>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</si>
  <si>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</si>
  <si>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</si>
  <si>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</si>
  <si>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</si>
  <si>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</si>
  <si>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</si>
  <si>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</si>
  <si>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</si>
  <si>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</si>
  <si>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</si>
  <si>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</si>
  <si>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</si>
  <si>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</si>
  <si>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</si>
  <si>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</si>
  <si>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</si>
  <si>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</si>
  <si>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</si>
  <si>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</si>
  <si>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</si>
  <si>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</si>
  <si>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</si>
  <si>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</si>
  <si>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</si>
  <si>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</si>
  <si>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</si>
  <si>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</si>
  <si>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</si>
  <si>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</si>
  <si>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</si>
  <si>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</si>
  <si>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</si>
  <si>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</si>
  <si>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</si>
  <si>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</si>
  <si>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</si>
  <si>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</si>
  <si>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</si>
  <si>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</si>
  <si>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</si>
  <si>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</si>
  <si>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</si>
  <si>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</si>
  <si>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</si>
  <si>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</si>
  <si>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</si>
  <si>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</si>
  <si>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</si>
  <si>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</si>
  <si>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</si>
  <si>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</si>
  <si>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</si>
  <si>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</si>
  <si>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</si>
  <si>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</si>
  <si>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</si>
  <si>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</si>
  <si>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</si>
  <si>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</si>
  <si>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</si>
  <si>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</si>
  <si>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</si>
  <si>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</si>
  <si>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</si>
  <si>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</si>
  <si>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</si>
  <si>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</si>
  <si>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</si>
  <si>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</si>
  <si>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</si>
  <si>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</si>
  <si>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</si>
  <si>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</si>
  <si>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</si>
  <si>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</si>
  <si>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</si>
  <si>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</si>
  <si>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</si>
  <si>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</si>
  <si>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</si>
  <si>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</si>
  <si>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</si>
  <si>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</si>
  <si>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</si>
  <si>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</si>
  <si>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</si>
  <si>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</si>
  <si>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</si>
  <si>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</si>
  <si>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</si>
  <si>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</si>
  <si>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</si>
  <si>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</si>
  <si>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</si>
  <si>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</si>
  <si>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</si>
  <si>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</si>
  <si>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</si>
  <si>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</si>
  <si>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</si>
  <si>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</si>
  <si>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</si>
  <si>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</si>
  <si>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</si>
  <si>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</si>
  <si>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</si>
  <si>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</si>
  <si>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</si>
  <si>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</si>
  <si>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</si>
  <si>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</si>
  <si>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</si>
  <si>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</si>
  <si>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</si>
  <si>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</si>
  <si>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</si>
  <si>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</si>
  <si>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</si>
  <si>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</si>
  <si>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</si>
  <si>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</si>
  <si>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</si>
  <si>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</si>
  <si>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</si>
  <si>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</si>
  <si>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</si>
  <si>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</si>
  <si>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</si>
  <si>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</si>
  <si>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</si>
  <si>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</si>
  <si>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</si>
  <si>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</si>
  <si>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</si>
  <si>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</si>
  <si>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</si>
  <si>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</si>
  <si>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</si>
  <si>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</si>
  <si>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</si>
  <si>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</si>
  <si>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</si>
  <si>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</si>
  <si>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</si>
  <si>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</si>
  <si>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</si>
  <si>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</si>
  <si>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</si>
  <si>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</si>
  <si>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</si>
  <si>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</si>
  <si>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</si>
  <si>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</si>
  <si>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</si>
  <si>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</si>
  <si>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</si>
  <si>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</si>
  <si>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</si>
  <si>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</si>
  <si>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</si>
  <si>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</si>
  <si>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</si>
  <si>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</si>
  <si>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</si>
  <si>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</si>
  <si>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</si>
  <si>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</si>
  <si>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</si>
  <si>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</si>
  <si>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</si>
  <si>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</si>
  <si>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</si>
  <si>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</si>
  <si>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</si>
  <si>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</si>
  <si>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</si>
  <si>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</si>
  <si>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</si>
  <si>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</si>
  <si>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</si>
  <si>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</si>
  <si>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</si>
  <si>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</si>
  <si>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</si>
  <si>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</si>
  <si>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</si>
  <si>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</si>
  <si>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</si>
  <si>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</si>
  <si>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</si>
  <si>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</si>
  <si>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</si>
  <si>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</si>
  <si>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</si>
  <si>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</si>
  <si>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</si>
  <si>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</si>
  <si>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</si>
  <si>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</si>
  <si>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</si>
  <si>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</si>
  <si>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</si>
  <si>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</si>
  <si>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</si>
  <si>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</si>
  <si>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</si>
  <si>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</si>
  <si>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</si>
  <si>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</si>
  <si>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</si>
  <si>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</si>
  <si>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</si>
  <si>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</si>
  <si>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</si>
  <si>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</si>
  <si>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</si>
  <si>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</si>
  <si>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</si>
  <si>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</si>
  <si>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</si>
  <si>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</si>
  <si>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</si>
  <si>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</si>
  <si>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</si>
  <si>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</si>
  <si>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</si>
  <si>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</si>
  <si>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</si>
  <si>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</si>
  <si>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</si>
  <si>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</si>
  <si>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</si>
  <si>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</si>
  <si>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</si>
  <si>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</si>
  <si>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</si>
  <si>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</si>
  <si>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</si>
  <si>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</si>
  <si>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</si>
  <si>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</si>
  <si>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</si>
  <si>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</si>
  <si>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</si>
  <si>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</si>
  <si>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</si>
  <si>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</si>
  <si>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</si>
  <si>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</si>
  <si>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</si>
  <si>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</si>
  <si>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</si>
  <si>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</si>
  <si>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</si>
  <si>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</si>
  <si>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</si>
  <si>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</si>
  <si>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</si>
  <si>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</si>
  <si>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</si>
  <si>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</si>
  <si>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</si>
  <si>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</si>
  <si>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</si>
  <si>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</si>
  <si>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</si>
  <si>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</si>
  <si>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</si>
  <si>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</si>
  <si>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</si>
  <si>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</si>
  <si>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</si>
  <si>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</si>
  <si>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</si>
  <si>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</si>
  <si>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</si>
  <si>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</si>
  <si>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</si>
  <si>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</si>
  <si>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</si>
  <si>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</si>
  <si>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</si>
  <si>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</si>
  <si>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</si>
  <si>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</si>
  <si>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</si>
  <si>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</si>
  <si>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</si>
  <si>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</si>
  <si>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</si>
  <si>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</si>
  <si>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</si>
  <si>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</si>
  <si>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</si>
  <si>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</si>
  <si>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</si>
  <si>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</si>
  <si>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</si>
  <si>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</si>
  <si>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</si>
  <si>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</si>
  <si>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</si>
  <si>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</si>
  <si>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</si>
  <si>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</si>
  <si>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</si>
  <si>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</si>
  <si>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</si>
  <si>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</si>
  <si>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</si>
  <si>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</si>
  <si>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</si>
  <si>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</si>
  <si>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</si>
  <si>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</si>
  <si>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</si>
  <si>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</si>
  <si>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</si>
  <si>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</si>
  <si>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</si>
  <si>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</si>
  <si>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</si>
  <si>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</si>
  <si>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</si>
  <si>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</si>
  <si>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</si>
  <si>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</si>
  <si>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</si>
  <si>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</si>
  <si>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</si>
  <si>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</si>
  <si>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</si>
  <si>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</si>
  <si>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</si>
  <si>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</si>
  <si>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</si>
  <si>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</si>
  <si>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</si>
  <si>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</si>
  <si>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</si>
  <si>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</si>
  <si>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</si>
  <si>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</si>
  <si>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</si>
  <si>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</si>
  <si>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</si>
  <si>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</si>
  <si>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</si>
  <si>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</si>
  <si>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</si>
  <si>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</si>
  <si>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</si>
  <si>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</si>
  <si>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</si>
  <si>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</si>
  <si>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</si>
  <si>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</si>
  <si>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</si>
  <si>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</si>
  <si>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</si>
  <si>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</si>
  <si>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</si>
  <si>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</si>
  <si>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</si>
  <si>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</si>
  <si>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</si>
  <si>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</si>
  <si>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</si>
  <si>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</si>
  <si>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</si>
  <si>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</si>
  <si>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</si>
  <si>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</si>
  <si>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</si>
  <si>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</si>
  <si>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</si>
  <si>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</si>
  <si>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</si>
  <si>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</si>
  <si>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</si>
  <si>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</si>
  <si>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</si>
  <si>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</si>
  <si>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</si>
  <si>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</si>
  <si>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</si>
  <si>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</si>
  <si>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</si>
  <si>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</si>
  <si>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</si>
  <si>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</si>
  <si>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</si>
  <si>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</si>
  <si>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</si>
  <si>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</si>
  <si>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</si>
  <si>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</si>
  <si>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</si>
  <si>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</si>
  <si>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</si>
  <si>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</si>
  <si>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</si>
  <si>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</si>
  <si>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</si>
  <si>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</si>
  <si>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</si>
  <si>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</si>
  <si>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</si>
  <si>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</si>
  <si>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</si>
  <si>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</si>
  <si>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</si>
  <si>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</si>
  <si>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</si>
  <si>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</si>
  <si>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</si>
  <si>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</si>
  <si>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</si>
  <si>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</si>
  <si>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</si>
  <si>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</si>
  <si>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</si>
  <si>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</si>
  <si>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</si>
  <si>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</si>
  <si>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</si>
  <si>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</si>
  <si>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</si>
  <si>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</si>
  <si>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</si>
  <si>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</si>
  <si>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</si>
  <si>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</si>
  <si>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</si>
  <si>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</si>
  <si>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</si>
  <si>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</si>
  <si>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</si>
  <si>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</si>
  <si>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</si>
  <si>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</si>
  <si>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</si>
  <si>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</si>
  <si>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</si>
  <si>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</si>
  <si>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</si>
  <si>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</si>
  <si>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</si>
  <si>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</si>
  <si>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</si>
  <si>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</si>
  <si>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</si>
  <si>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</si>
  <si>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</si>
  <si>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</si>
  <si>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</si>
  <si>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</si>
  <si>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</si>
  <si>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</si>
  <si>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</si>
  <si>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</si>
  <si>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</si>
  <si>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</si>
  <si>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</si>
  <si>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</si>
  <si>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</si>
  <si>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</si>
  <si>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</si>
  <si>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</si>
  <si>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</si>
  <si>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</si>
  <si>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</si>
  <si>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</si>
  <si>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</si>
  <si>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</si>
  <si>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</si>
  <si>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</si>
  <si>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</si>
  <si>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</si>
  <si>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</si>
  <si>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</si>
  <si>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</si>
  <si>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</si>
  <si>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</si>
  <si>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</si>
  <si>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</si>
  <si>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</si>
  <si>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</si>
  <si>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</si>
  <si>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</si>
  <si>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</si>
  <si>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</si>
  <si>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</si>
  <si>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</si>
  <si>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</si>
  <si>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</si>
  <si>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</si>
  <si>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</si>
  <si>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</si>
  <si>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</si>
  <si>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</si>
  <si>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</si>
  <si>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</si>
  <si>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</si>
  <si>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</si>
  <si>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</si>
  <si>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</si>
  <si>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</si>
  <si>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</si>
  <si>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</si>
  <si>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</si>
  <si>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</si>
  <si>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</si>
  <si>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</si>
  <si>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</si>
  <si>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</si>
  <si>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</si>
  <si>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</si>
  <si>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</si>
  <si>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</si>
  <si>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</si>
  <si>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</si>
  <si>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</si>
  <si>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</si>
  <si>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</si>
  <si>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</si>
  <si>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</si>
  <si>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</si>
  <si>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</si>
  <si>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</si>
  <si>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</si>
  <si>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</si>
  <si>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</si>
  <si>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</si>
  <si>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</si>
  <si>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</si>
  <si>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</si>
  <si>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</si>
  <si>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</si>
  <si>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</si>
  <si>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</si>
  <si>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</si>
  <si>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</si>
  <si>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</si>
  <si>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</si>
  <si>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</si>
  <si>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</si>
  <si>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</si>
  <si>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</si>
  <si>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</si>
  <si>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</si>
  <si>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</si>
  <si>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</si>
  <si>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</si>
  <si>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</si>
  <si>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</si>
  <si>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</si>
  <si>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</si>
  <si>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</si>
  <si>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</si>
  <si>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</si>
  <si>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</si>
  <si>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</si>
  <si>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</si>
  <si>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</si>
  <si>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</si>
  <si>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</si>
  <si>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</si>
  <si>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</si>
  <si>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</si>
  <si>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</si>
  <si>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</si>
  <si>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</si>
  <si>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</si>
  <si>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</si>
  <si>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</si>
  <si>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</si>
  <si>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</si>
  <si>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</si>
  <si>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</si>
  <si>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</si>
  <si>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</si>
  <si>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</si>
  <si>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</si>
  <si>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</si>
  <si>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</si>
  <si>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</si>
  <si>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</si>
  <si>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</si>
  <si>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</si>
  <si>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</si>
  <si>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</si>
  <si>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</si>
  <si>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</si>
  <si>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</si>
  <si>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</si>
  <si>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</si>
  <si>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</si>
  <si>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</si>
  <si>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</si>
  <si>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</si>
  <si>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</si>
  <si>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</si>
  <si>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</si>
  <si>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</si>
  <si>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</si>
  <si>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</si>
  <si>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</si>
  <si>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</si>
  <si>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</si>
  <si>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</si>
  <si>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</si>
  <si>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</si>
  <si>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</si>
  <si>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</si>
  <si>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</si>
  <si>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</si>
  <si>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</si>
  <si>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</si>
  <si>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</si>
  <si>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</si>
  <si>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</si>
  <si>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</si>
  <si>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</si>
  <si>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</si>
  <si>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</si>
  <si>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</si>
  <si>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</si>
  <si>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</si>
  <si>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</si>
  <si>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</si>
  <si>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</si>
  <si>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</si>
  <si>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</si>
  <si>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</si>
  <si>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</si>
  <si>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</si>
  <si>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</si>
  <si>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</si>
  <si>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</si>
  <si>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</si>
  <si>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</si>
  <si>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</si>
  <si>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</si>
  <si>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</si>
  <si>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</si>
  <si>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</si>
  <si>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</si>
  <si>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</si>
  <si>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</si>
  <si>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</si>
  <si>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</si>
  <si>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</si>
  <si>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</si>
  <si>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</si>
  <si>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</si>
  <si>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</si>
  <si>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</si>
  <si>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</si>
  <si>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</si>
  <si>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</si>
  <si>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</si>
  <si>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</si>
  <si>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</si>
  <si>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</si>
  <si>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</si>
  <si>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</si>
  <si>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</si>
  <si>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</si>
  <si>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</si>
  <si>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</si>
  <si>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</si>
  <si>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</si>
  <si>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</si>
  <si>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</si>
  <si>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</si>
  <si>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</si>
  <si>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</si>
  <si>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</si>
  <si>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</si>
  <si>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</si>
  <si>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</si>
  <si>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</si>
  <si>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</si>
  <si>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</si>
  <si>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</si>
  <si>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</si>
  <si>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</si>
  <si>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</si>
  <si>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</si>
  <si>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</si>
  <si>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</si>
  <si>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</si>
  <si>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</si>
  <si>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</si>
  <si>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</si>
  <si>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</si>
  <si>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</si>
  <si>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</si>
  <si>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</si>
  <si>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</si>
  <si>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</si>
  <si>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</si>
  <si>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</si>
  <si>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</si>
  <si>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</si>
  <si>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</si>
  <si>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</si>
  <si>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</si>
  <si>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</si>
  <si>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</si>
  <si>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</si>
  <si>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</si>
  <si>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</si>
  <si>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</si>
  <si>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</si>
  <si>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</si>
  <si>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</si>
  <si>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</si>
  <si>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</si>
  <si>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</si>
  <si>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</si>
  <si>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</si>
  <si>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</si>
  <si>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</si>
  <si>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</si>
  <si>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</si>
  <si>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</si>
  <si>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</si>
  <si>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</si>
  <si>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</si>
  <si>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</si>
  <si>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</si>
  <si>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</si>
  <si>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</si>
  <si>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</si>
  <si>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</si>
  <si>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</si>
  <si>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</si>
  <si>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</si>
  <si>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</si>
  <si>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</si>
  <si>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</si>
  <si>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</si>
  <si>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</si>
  <si>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</si>
  <si>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</si>
  <si>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</si>
  <si>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</si>
  <si>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</si>
  <si>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</si>
  <si>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</si>
  <si>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</si>
  <si>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</si>
  <si>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</si>
  <si>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</si>
  <si>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</si>
  <si>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</si>
  <si>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</si>
  <si>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</si>
  <si>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</si>
  <si>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</si>
  <si>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</si>
  <si>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</si>
  <si>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</si>
  <si>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</si>
  <si>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</si>
  <si>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</si>
  <si>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</si>
  <si>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</si>
  <si>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</si>
  <si>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</si>
  <si>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</si>
  <si>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</si>
  <si>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</si>
  <si>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</si>
  <si>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</si>
  <si>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</si>
  <si>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</si>
  <si>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</si>
  <si>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</si>
  <si>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</si>
  <si>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</si>
  <si>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</si>
  <si>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</si>
  <si>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</si>
  <si>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</si>
  <si>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</si>
  <si>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</si>
  <si>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</si>
  <si>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</si>
  <si>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</si>
  <si>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</si>
  <si>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</si>
  <si>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</si>
  <si>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</si>
  <si>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</si>
  <si>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</si>
  <si>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</si>
  <si>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</si>
  <si>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</si>
  <si>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</si>
  <si>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</si>
  <si>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</si>
  <si>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</si>
  <si>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</si>
  <si>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</si>
  <si>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</si>
  <si>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</si>
  <si>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</si>
  <si>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</si>
  <si>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</si>
  <si>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</si>
  <si>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</si>
  <si>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</si>
  <si>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</si>
  <si>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</si>
  <si>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</si>
  <si>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</si>
  <si>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</si>
  <si>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</si>
  <si>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</si>
  <si>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</si>
  <si>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</si>
  <si>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</si>
  <si>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</si>
  <si>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</si>
  <si>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</si>
  <si>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</si>
  <si>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</si>
  <si>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</si>
  <si>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</si>
  <si>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</si>
  <si>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</si>
  <si>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</si>
  <si>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</si>
  <si>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</si>
  <si>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</si>
  <si>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</si>
  <si>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</si>
  <si>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</si>
  <si>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</si>
  <si>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</si>
  <si>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</si>
  <si>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</si>
  <si>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</si>
  <si>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</si>
  <si>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</si>
  <si>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</si>
  <si>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</si>
  <si>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</si>
  <si>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</si>
  <si>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</si>
  <si>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</si>
  <si>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</si>
  <si>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</si>
  <si>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</si>
  <si>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</si>
  <si>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</si>
  <si>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</si>
  <si>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</si>
  <si>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</si>
  <si>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</si>
  <si>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</si>
  <si>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</si>
  <si>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</si>
  <si>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</si>
  <si>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</si>
  <si>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</si>
  <si>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</si>
  <si>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</si>
  <si>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</si>
  <si>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</si>
  <si>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</si>
  <si>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</si>
  <si>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</si>
  <si>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</si>
  <si>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</si>
  <si>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</si>
  <si>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</si>
  <si>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</si>
  <si>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</si>
  <si>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</si>
  <si>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</si>
  <si>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</si>
  <si>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</si>
  <si>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</si>
  <si>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</si>
  <si>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</si>
  <si>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</si>
  <si>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</si>
  <si>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</si>
  <si>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</si>
  <si>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</si>
  <si>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</si>
  <si>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</si>
  <si>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</si>
  <si>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</si>
  <si>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</si>
  <si>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</si>
  <si>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</si>
  <si>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</si>
  <si>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</si>
  <si>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</si>
  <si>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</si>
  <si>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</si>
  <si>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</si>
  <si>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</si>
  <si>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</si>
  <si>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</si>
  <si>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</si>
  <si>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</si>
  <si>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</si>
  <si>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</si>
  <si>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</si>
  <si>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</si>
  <si>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</si>
  <si>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</si>
  <si>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</si>
  <si>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</si>
  <si>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</si>
  <si>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</si>
  <si>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</si>
  <si>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</si>
  <si>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</si>
  <si>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</si>
  <si>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</si>
  <si>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</si>
  <si>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</si>
  <si>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</si>
  <si>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</si>
  <si>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</si>
  <si>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</si>
  <si>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</si>
  <si>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</si>
  <si>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</si>
  <si>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</si>
  <si>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</si>
  <si>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</si>
  <si>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</si>
  <si>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</si>
  <si>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</si>
  <si>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</si>
  <si>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</si>
  <si>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</si>
  <si>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</si>
  <si>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</si>
  <si>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</si>
  <si>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</si>
  <si>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</si>
  <si>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</si>
  <si>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</si>
  <si>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</si>
  <si>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</si>
  <si>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</si>
  <si>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</si>
  <si>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</si>
  <si>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</si>
  <si>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</si>
  <si>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</si>
  <si>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</si>
  <si>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</si>
  <si>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</si>
  <si>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</si>
  <si>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</si>
  <si>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</si>
  <si>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</si>
  <si>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</si>
  <si>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</si>
  <si>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</si>
  <si>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</si>
  <si>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</si>
  <si>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</si>
  <si>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</si>
  <si>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</si>
  <si>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</si>
  <si>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</si>
  <si>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</si>
  <si>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</si>
  <si>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</si>
  <si>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</si>
  <si>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</si>
  <si>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</si>
  <si>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</si>
  <si>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</si>
  <si>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</si>
  <si>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</si>
  <si>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</si>
  <si>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</si>
  <si>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</si>
  <si>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</si>
  <si>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</si>
  <si>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</si>
  <si>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</si>
  <si>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</si>
  <si>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</si>
  <si>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</si>
  <si>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</si>
  <si>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</si>
  <si>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</si>
  <si>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</si>
  <si>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</si>
  <si>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</si>
  <si>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</si>
  <si>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</si>
  <si>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</si>
  <si>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</si>
  <si>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</si>
  <si>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</si>
  <si>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</si>
  <si>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</si>
  <si>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</si>
  <si>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</si>
  <si>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</si>
  <si>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</si>
  <si>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</si>
  <si>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</si>
  <si>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</si>
  <si>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</si>
  <si>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</si>
  <si>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</si>
  <si>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</si>
  <si>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</si>
  <si>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</si>
  <si>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</si>
  <si>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</si>
  <si>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</si>
  <si>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</si>
  <si>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</si>
  <si>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</si>
  <si>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</si>
  <si>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</si>
  <si>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</si>
  <si>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</si>
  <si>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</si>
  <si>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</si>
  <si>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</si>
  <si>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</si>
  <si>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</si>
  <si>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</si>
  <si>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</si>
  <si>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</si>
  <si>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</si>
  <si>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</si>
  <si>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</si>
  <si>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</si>
  <si>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</si>
  <si>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</si>
  <si>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</si>
  <si>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</si>
  <si>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</si>
  <si>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</si>
  <si>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</si>
  <si>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</si>
  <si>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</si>
  <si>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</si>
  <si>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</si>
  <si>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</si>
  <si>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</si>
  <si>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</si>
  <si>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</si>
  <si>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</si>
  <si>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</si>
  <si>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</si>
  <si>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</si>
  <si>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</si>
  <si>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</si>
  <si>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</si>
  <si>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</si>
  <si>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</si>
  <si>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</si>
  <si>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</si>
  <si>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</si>
  <si>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</si>
  <si>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</si>
  <si>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</si>
  <si>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</si>
  <si>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</si>
  <si>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</si>
  <si>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</si>
  <si>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</si>
  <si>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</si>
  <si>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</si>
  <si>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</si>
  <si>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</si>
  <si>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</si>
  <si>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</si>
  <si>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</si>
  <si>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</si>
  <si>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</si>
  <si>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</si>
  <si>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</si>
  <si>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</si>
  <si>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</si>
  <si>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</si>
  <si>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</si>
  <si>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</si>
  <si>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</si>
  <si>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</si>
  <si>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</si>
  <si>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</si>
  <si>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</si>
  <si>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</si>
  <si>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</si>
  <si>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</si>
  <si>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</si>
  <si>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</si>
  <si>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</si>
  <si>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</si>
  <si>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</si>
  <si>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</si>
  <si>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</si>
  <si>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</si>
  <si>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</si>
  <si>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</si>
  <si>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</si>
  <si>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</si>
  <si>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</si>
  <si>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</si>
  <si>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</si>
  <si>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</si>
  <si>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</si>
  <si>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</si>
  <si>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</si>
  <si>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</si>
  <si>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</si>
  <si>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</si>
  <si>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</si>
  <si>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</si>
  <si>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</si>
  <si>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</si>
  <si>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</si>
  <si>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</si>
  <si>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</si>
  <si>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</si>
  <si>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</si>
  <si>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</si>
  <si>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</si>
  <si>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</si>
  <si>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</si>
  <si>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</si>
  <si>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</si>
  <si>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</si>
  <si>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</si>
  <si>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</si>
  <si>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</si>
  <si>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</si>
  <si>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</si>
  <si>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</si>
  <si>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</si>
  <si>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</si>
  <si>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</si>
  <si>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</si>
  <si>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</si>
  <si>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</si>
  <si>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</si>
  <si>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</si>
  <si>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</si>
  <si>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</si>
  <si>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</si>
  <si>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</si>
  <si>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</si>
  <si>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</si>
  <si>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</si>
  <si>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</si>
  <si>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</si>
  <si>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</si>
  <si>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</si>
  <si>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</si>
  <si>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</si>
  <si>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</si>
  <si>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</si>
  <si>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</si>
  <si>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</si>
  <si>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</si>
  <si>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</si>
  <si>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</si>
  <si>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</si>
  <si>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</si>
  <si>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</si>
  <si>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</si>
  <si>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</si>
  <si>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</si>
  <si>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</si>
  <si>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</si>
  <si>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</si>
  <si>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</si>
  <si>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</si>
  <si>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</si>
  <si>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</si>
  <si>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</si>
  <si>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</si>
  <si>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</si>
  <si>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</si>
  <si>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</si>
  <si>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</si>
  <si>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</si>
  <si>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</si>
  <si>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</si>
  <si>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</si>
  <si>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</si>
  <si>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</si>
  <si>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</si>
  <si>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</si>
  <si>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</si>
  <si>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</si>
  <si>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</si>
  <si>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</si>
  <si>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</si>
  <si>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</si>
  <si>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</si>
  <si>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</si>
  <si>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</si>
  <si>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</si>
  <si>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</si>
  <si>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</si>
  <si>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</si>
  <si>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</si>
  <si>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</si>
  <si>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</si>
  <si>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</si>
  <si>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</si>
  <si>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</si>
  <si>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</si>
  <si>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</si>
  <si>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</si>
  <si>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</si>
  <si>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</si>
  <si>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</si>
  <si>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</si>
  <si>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</si>
  <si>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</si>
  <si>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</si>
  <si>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</si>
  <si>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</si>
  <si>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</si>
  <si>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</si>
  <si>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</si>
  <si>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</si>
  <si>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</si>
  <si>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</si>
  <si>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</si>
  <si>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</si>
  <si>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</si>
  <si>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</si>
  <si>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</si>
  <si>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</si>
  <si>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</si>
  <si>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</si>
  <si>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</si>
  <si>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</si>
  <si>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</si>
  <si>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</si>
  <si>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</si>
  <si>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</si>
  <si>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</si>
  <si>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</si>
  <si>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</si>
  <si>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</si>
  <si>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</si>
  <si>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</si>
  <si>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</si>
  <si>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</si>
  <si>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</si>
  <si>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</si>
  <si>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</si>
  <si>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</si>
  <si>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</si>
  <si>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</si>
  <si>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</si>
  <si>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</si>
  <si>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</si>
  <si>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</si>
  <si>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</si>
  <si>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</si>
  <si>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</si>
  <si>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</si>
  <si>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</si>
  <si>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</si>
  <si>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</si>
  <si>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</si>
  <si>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</si>
  <si>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</si>
  <si>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</si>
  <si>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</si>
  <si>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</si>
  <si>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</si>
  <si>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</si>
  <si>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</si>
  <si>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</si>
  <si>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</si>
  <si>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</si>
  <si>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</si>
  <si>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</si>
  <si>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</si>
  <si>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</si>
  <si>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</si>
  <si>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</si>
  <si>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</si>
  <si>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</si>
  <si>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</si>
  <si>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</si>
  <si>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</si>
  <si>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</si>
  <si>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</si>
  <si>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</si>
  <si>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</si>
  <si>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</si>
  <si>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</si>
  <si>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</si>
  <si>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</si>
  <si>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</si>
  <si>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</si>
  <si>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</si>
  <si>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</si>
  <si>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</si>
  <si>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</si>
  <si>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</si>
  <si>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</si>
  <si>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</si>
  <si>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</si>
  <si>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</si>
  <si>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</si>
  <si>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</si>
  <si>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</si>
  <si>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</si>
  <si>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</si>
  <si>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</si>
  <si>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</si>
  <si>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</si>
  <si>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</si>
  <si>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</si>
  <si>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</si>
  <si>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</si>
  <si>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</si>
  <si>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</si>
  <si>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</si>
  <si>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</si>
  <si>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</si>
  <si>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</si>
  <si>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</si>
  <si>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</si>
  <si>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</si>
  <si>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</si>
  <si>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</si>
  <si>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</si>
  <si>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</si>
  <si>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</si>
  <si>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</si>
  <si>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</si>
  <si>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</si>
  <si>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</si>
  <si>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</si>
  <si>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</si>
  <si>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</si>
  <si>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</si>
  <si>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</si>
  <si>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</si>
  <si>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</si>
  <si>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</si>
  <si>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</si>
  <si>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</si>
  <si>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</si>
  <si>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</si>
  <si>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</si>
  <si>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</si>
  <si>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</si>
  <si>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</si>
  <si>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</si>
  <si>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</si>
  <si>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</si>
  <si>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</si>
  <si>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</si>
  <si>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</si>
  <si>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</si>
  <si>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</si>
  <si>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</si>
  <si>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</si>
  <si>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</si>
  <si>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</si>
  <si>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</si>
  <si>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</si>
  <si>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</si>
  <si>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</si>
  <si>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</si>
  <si>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</si>
  <si>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</si>
  <si>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</si>
  <si>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</si>
  <si>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</si>
  <si>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</si>
  <si>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</si>
  <si>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</si>
  <si>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</si>
  <si>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</si>
  <si>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</si>
  <si>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</si>
  <si>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</si>
  <si>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</si>
  <si>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</si>
  <si>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</si>
  <si>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</si>
  <si>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</si>
  <si>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</si>
  <si>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</si>
  <si>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</si>
  <si>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</si>
  <si>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</si>
  <si>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</si>
  <si>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</si>
  <si>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</si>
  <si>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</si>
  <si>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</si>
  <si>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</si>
  <si>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</si>
  <si>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</si>
  <si>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</si>
  <si>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</si>
  <si>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</si>
  <si>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</si>
  <si>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</si>
  <si>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</si>
  <si>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</si>
  <si>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</si>
  <si>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</si>
  <si>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</si>
  <si>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</si>
  <si>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</si>
  <si>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</si>
  <si>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</si>
  <si>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</si>
  <si>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</si>
  <si>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</si>
  <si>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</si>
  <si>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</si>
  <si>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</si>
  <si>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</si>
  <si>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</si>
  <si>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</si>
  <si>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</si>
  <si>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</si>
  <si>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</si>
  <si>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</si>
  <si>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</si>
  <si>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</si>
  <si>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</si>
  <si>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</si>
  <si>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</si>
  <si>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</si>
  <si>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</si>
  <si>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</si>
  <si>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</si>
  <si>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</si>
  <si>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</si>
  <si>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</si>
  <si>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</si>
  <si>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</si>
  <si>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</si>
  <si>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</si>
  <si>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</si>
  <si>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</si>
  <si>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</si>
  <si>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</si>
  <si>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</si>
  <si>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</si>
  <si>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</si>
  <si>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</si>
  <si>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</si>
  <si>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</si>
  <si>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</si>
  <si>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</si>
  <si>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</si>
  <si>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</si>
  <si>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</si>
  <si>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</si>
  <si>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</si>
  <si>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</si>
  <si>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</si>
  <si>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</si>
  <si>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</si>
  <si>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</si>
  <si>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</si>
  <si>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</si>
  <si>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</si>
  <si>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</si>
  <si>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</si>
  <si>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</si>
  <si>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</si>
  <si>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</si>
  <si>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</si>
  <si>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</si>
  <si>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</si>
  <si>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</si>
  <si>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</si>
  <si>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</si>
  <si>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</si>
  <si>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</si>
  <si>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</si>
  <si>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</si>
  <si>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</si>
  <si>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</si>
  <si>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</si>
  <si>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</si>
  <si>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</si>
  <si>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</si>
  <si>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</si>
  <si>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</si>
  <si>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</si>
  <si>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</si>
  <si>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</si>
  <si>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</si>
  <si>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</si>
  <si>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</si>
  <si>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</si>
  <si>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</si>
  <si>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</si>
  <si>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</si>
  <si>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</si>
  <si>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</si>
  <si>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</si>
  <si>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</si>
  <si>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</si>
  <si>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</si>
  <si>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</si>
  <si>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</si>
  <si>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</si>
  <si>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</si>
  <si>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</si>
  <si>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</si>
  <si>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</si>
  <si>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</si>
  <si>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</si>
  <si>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</si>
  <si>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</si>
  <si>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</si>
  <si>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</si>
  <si>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</si>
  <si>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</si>
  <si>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</si>
  <si>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</si>
  <si>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</si>
  <si>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</si>
  <si>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</si>
  <si>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</si>
  <si>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</si>
  <si>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</si>
  <si>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</si>
  <si>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</si>
  <si>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</si>
  <si>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</si>
  <si>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</si>
  <si>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</si>
  <si>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</si>
  <si>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</si>
  <si>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</si>
  <si>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</si>
  <si>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</si>
  <si>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</si>
  <si>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</si>
  <si>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</si>
  <si>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</si>
  <si>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</si>
  <si>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</si>
  <si>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</si>
  <si>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</si>
  <si>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</si>
  <si>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</si>
  <si>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</si>
  <si>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</si>
  <si>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</si>
  <si>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</si>
  <si>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</si>
  <si>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</si>
  <si>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</si>
  <si>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</si>
  <si>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</si>
  <si>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</si>
  <si>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</si>
  <si>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</si>
  <si>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</si>
  <si>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</si>
  <si>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</si>
  <si>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</si>
  <si>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</si>
  <si>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</si>
  <si>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</si>
  <si>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</si>
  <si>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</si>
  <si>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</si>
  <si>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</si>
  <si>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</si>
  <si>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</si>
  <si>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</si>
  <si>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</si>
  <si>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</si>
  <si>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</si>
  <si>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</si>
  <si>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</si>
  <si>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</si>
  <si>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</si>
  <si>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</si>
  <si>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</si>
  <si>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</si>
  <si>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</si>
  <si>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</si>
  <si>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</si>
  <si>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</si>
  <si>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</si>
  <si>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</si>
  <si>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</si>
  <si>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</si>
  <si>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</si>
  <si>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</si>
  <si>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</si>
  <si>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</si>
  <si>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</si>
  <si>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</si>
  <si>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</si>
  <si>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</si>
  <si>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</si>
  <si>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</si>
  <si>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</si>
  <si>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</si>
  <si>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</si>
  <si>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</si>
  <si>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</si>
  <si>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</si>
  <si>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</si>
  <si>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</si>
  <si>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</si>
  <si>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</si>
  <si>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</si>
  <si>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</si>
  <si>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</si>
  <si>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</si>
  <si>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</si>
  <si>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</si>
  <si>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</si>
  <si>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</si>
  <si>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</si>
  <si>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</si>
  <si>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</si>
  <si>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</si>
  <si>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</si>
  <si>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</si>
  <si>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</si>
  <si>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</si>
  <si>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</si>
  <si>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</si>
  <si>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</si>
  <si>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</si>
  <si>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</si>
  <si>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</si>
  <si>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</si>
  <si>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</si>
  <si>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</si>
  <si>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</si>
  <si>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</si>
  <si>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</si>
  <si>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</si>
  <si>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</si>
  <si>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</si>
  <si>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</si>
  <si>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</si>
  <si>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</si>
  <si>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</si>
  <si>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</si>
  <si>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</si>
  <si>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</si>
  <si>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</si>
  <si>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</si>
  <si>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</si>
  <si>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</si>
  <si>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</si>
  <si>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</si>
  <si>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</si>
  <si>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</si>
  <si>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</si>
  <si>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</si>
  <si>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</si>
  <si>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</si>
  <si>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</si>
  <si>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</si>
  <si>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</si>
  <si>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</si>
  <si>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</si>
  <si>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</si>
  <si>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</si>
  <si>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</si>
  <si>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</si>
  <si>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</si>
  <si>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</si>
  <si>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</si>
  <si>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</si>
  <si>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</si>
  <si>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</si>
  <si>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</si>
  <si>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</si>
  <si>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</si>
  <si>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</si>
  <si>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</si>
  <si>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</si>
  <si>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</si>
  <si>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</si>
  <si>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</si>
  <si>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</si>
  <si>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</si>
  <si>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</si>
  <si>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</si>
  <si>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</si>
  <si>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</si>
  <si>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</si>
  <si>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</si>
  <si>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</si>
  <si>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</si>
  <si>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</si>
  <si>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</si>
  <si>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</si>
  <si>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</si>
  <si>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</si>
  <si>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</si>
  <si>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</si>
  <si>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</si>
  <si>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</si>
  <si>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</si>
  <si>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</si>
  <si>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</si>
  <si>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</si>
  <si>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</si>
  <si>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</si>
  <si>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</si>
  <si>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</si>
  <si>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</si>
  <si>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</si>
  <si>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</si>
  <si>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</si>
  <si>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</si>
  <si>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</si>
  <si>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</si>
  <si>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</si>
  <si>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</si>
  <si>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</si>
  <si>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</si>
  <si>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</si>
  <si>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</si>
  <si>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</si>
  <si>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</si>
  <si>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</si>
  <si>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</si>
  <si>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</si>
  <si>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</si>
  <si>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</si>
  <si>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</si>
  <si>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</si>
  <si>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</si>
  <si>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</si>
  <si>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</si>
  <si>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</si>
  <si>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</si>
  <si>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</si>
  <si>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</si>
  <si>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</si>
  <si>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</si>
  <si>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</si>
  <si>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</si>
  <si>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</si>
  <si>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</si>
  <si>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</si>
  <si>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</si>
  <si>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</si>
  <si>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</si>
  <si>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</si>
  <si>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</si>
  <si>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</si>
  <si>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</si>
  <si>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</si>
  <si>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</si>
  <si>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</si>
  <si>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</si>
  <si>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</si>
  <si>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</si>
  <si>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</si>
  <si>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</si>
  <si>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</si>
  <si>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</si>
  <si>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</si>
  <si>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</si>
  <si>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</si>
  <si>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</si>
  <si>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</si>
  <si>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</si>
  <si>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</si>
  <si>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</si>
  <si>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</si>
  <si>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</si>
  <si>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</si>
  <si>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</si>
  <si>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</si>
  <si>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</si>
  <si>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</si>
  <si>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</si>
  <si>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</si>
  <si>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</si>
  <si>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</si>
  <si>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</si>
  <si>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</si>
  <si>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</si>
  <si>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</si>
  <si>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</si>
  <si>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</si>
  <si>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</si>
  <si>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</si>
  <si>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</si>
  <si>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</si>
  <si>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</si>
  <si>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</si>
  <si>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</si>
  <si>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</si>
  <si>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</si>
  <si>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</si>
  <si>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</si>
  <si>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</si>
  <si>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</si>
  <si>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</si>
  <si>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</si>
  <si>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</si>
  <si>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</si>
  <si>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</si>
  <si>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</si>
  <si>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</si>
  <si>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</si>
  <si>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</si>
  <si>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</si>
  <si>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</si>
  <si>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</si>
  <si>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</si>
  <si>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</si>
  <si>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</si>
  <si>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</si>
  <si>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</si>
  <si>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</si>
  <si>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</si>
  <si>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</si>
  <si>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</si>
  <si>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</si>
  <si>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</si>
  <si>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</si>
  <si>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</si>
  <si>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</si>
  <si>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</si>
  <si>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</si>
  <si>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</si>
  <si>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</si>
  <si>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</si>
  <si>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</si>
  <si>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</si>
  <si>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</si>
  <si>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</si>
  <si>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</si>
  <si>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</si>
  <si>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</si>
  <si>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</si>
  <si>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</si>
  <si>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</si>
  <si>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</si>
  <si>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</si>
  <si>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</si>
  <si>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</si>
  <si>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</si>
  <si>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</si>
  <si>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</si>
  <si>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</si>
  <si>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</si>
  <si>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</si>
  <si>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</si>
  <si>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</si>
  <si>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</si>
  <si>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</si>
  <si>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</si>
  <si>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</si>
  <si>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</si>
  <si>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</si>
  <si>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</si>
  <si>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</si>
  <si>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</si>
  <si>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</si>
  <si>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</si>
  <si>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</si>
  <si>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</si>
  <si>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</si>
  <si>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</si>
  <si>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</si>
  <si>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</si>
  <si>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</si>
  <si>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</si>
  <si>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</si>
  <si>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</si>
  <si>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</si>
  <si>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</si>
  <si>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</si>
  <si>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</si>
  <si>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</si>
  <si>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</si>
  <si>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</si>
  <si>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</si>
  <si>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</si>
  <si>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</si>
  <si>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</si>
  <si>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</si>
  <si>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</si>
  <si>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</si>
  <si>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</si>
  <si>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</si>
  <si>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</si>
  <si>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</si>
  <si>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</si>
  <si>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</si>
  <si>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</si>
  <si>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</si>
  <si>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</si>
  <si>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</si>
  <si>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</si>
  <si>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</si>
  <si>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</si>
  <si>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</si>
  <si>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</si>
  <si>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</si>
  <si>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</si>
  <si>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</si>
  <si>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</si>
  <si>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</si>
  <si>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</si>
  <si>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</si>
  <si>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</si>
  <si>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</si>
  <si>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</si>
  <si>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</si>
  <si>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</si>
  <si>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</si>
  <si>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</si>
  <si>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</si>
  <si>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</si>
  <si>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</si>
  <si>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</si>
  <si>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</si>
  <si>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</si>
  <si>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</si>
  <si>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</si>
  <si>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</si>
  <si>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</si>
  <si>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</si>
  <si>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</si>
  <si>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</si>
  <si>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</si>
  <si>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</si>
  <si>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</si>
  <si>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</si>
  <si>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</si>
  <si>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</si>
  <si>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</si>
  <si>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</si>
  <si>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</si>
  <si>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</si>
  <si>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</si>
  <si>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</si>
  <si>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</si>
  <si>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</si>
  <si>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</si>
  <si>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</si>
  <si>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</si>
  <si>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</si>
  <si>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</si>
  <si>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</si>
  <si>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</si>
  <si>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</si>
  <si>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</si>
  <si>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</si>
  <si>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</si>
  <si>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</si>
  <si>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</si>
  <si>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</si>
  <si>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</si>
  <si>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</si>
  <si>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</si>
  <si>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</si>
  <si>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</si>
  <si>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</si>
  <si>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</si>
  <si>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</si>
  <si>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</si>
  <si>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</si>
  <si>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</si>
  <si>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</si>
  <si>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</si>
  <si>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</si>
  <si>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</si>
  <si>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</si>
  <si>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</si>
  <si>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</si>
  <si>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</si>
  <si>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</si>
  <si>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</si>
  <si>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</si>
  <si>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</si>
  <si>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</si>
  <si>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</si>
  <si>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</si>
  <si>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</si>
  <si>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</si>
  <si>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</si>
  <si>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</si>
  <si>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</si>
  <si>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</si>
  <si>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</si>
  <si>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</si>
  <si>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</si>
  <si>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</si>
  <si>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</si>
  <si>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</si>
  <si>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</si>
  <si>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</si>
  <si>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</si>
  <si>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</si>
  <si>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</si>
  <si>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</si>
  <si>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</si>
  <si>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</si>
  <si>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</si>
  <si>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</si>
  <si>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</si>
  <si>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</si>
  <si>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</si>
  <si>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</si>
  <si>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</si>
  <si>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</si>
  <si>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</si>
  <si>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</si>
  <si>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</si>
  <si>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</si>
  <si>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</si>
  <si>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</si>
  <si>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</si>
  <si>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</si>
  <si>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</si>
  <si>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</si>
  <si>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</si>
  <si>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</si>
  <si>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</si>
  <si>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</si>
  <si>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</si>
  <si>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</si>
  <si>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</si>
  <si>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</si>
  <si>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</si>
  <si>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</si>
  <si>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</si>
  <si>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</si>
  <si>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</si>
  <si>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</si>
  <si>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</si>
  <si>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</si>
  <si>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</si>
  <si>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</si>
  <si>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</si>
  <si>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</si>
  <si>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</si>
  <si>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</si>
  <si>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</si>
  <si>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</si>
  <si>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</si>
  <si>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</si>
  <si>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</si>
  <si>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</si>
  <si>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</si>
  <si>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</si>
  <si>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</si>
  <si>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</si>
  <si>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</si>
  <si>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</si>
  <si>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</si>
  <si>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</si>
  <si>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</si>
  <si>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</si>
  <si>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</si>
  <si>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</si>
  <si>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</si>
  <si>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</si>
  <si>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</si>
  <si>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</si>
  <si>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</si>
  <si>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</si>
  <si>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</si>
  <si>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</si>
  <si>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</si>
  <si>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</si>
  <si>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</si>
  <si>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</si>
  <si>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</si>
  <si>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</si>
  <si>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</si>
  <si>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</si>
  <si>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</si>
  <si>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</si>
  <si>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</si>
  <si>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</si>
  <si>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</si>
  <si>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</si>
  <si>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</si>
  <si>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</si>
  <si>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</si>
  <si>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</si>
  <si>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</si>
  <si>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</si>
  <si>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</si>
  <si>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</si>
  <si>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</si>
  <si>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</si>
  <si>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</si>
  <si>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</si>
  <si>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</si>
  <si>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</si>
  <si>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</si>
  <si>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</si>
  <si>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</si>
  <si>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</si>
  <si>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</si>
  <si>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</si>
  <si>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</si>
  <si>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</si>
  <si>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</si>
  <si>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</si>
  <si>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</si>
  <si>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</si>
  <si>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</si>
  <si>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</si>
  <si>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</si>
  <si>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</si>
  <si>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</si>
  <si>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</si>
  <si>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</si>
  <si>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</si>
  <si>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</si>
  <si>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</si>
  <si>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</si>
  <si>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</si>
  <si>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</si>
  <si>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</si>
  <si>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</si>
  <si>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</si>
  <si>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</si>
  <si>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</si>
  <si>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</si>
  <si>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</si>
  <si>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</si>
  <si>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</si>
  <si>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</si>
  <si>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</si>
  <si>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</si>
  <si>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</si>
  <si>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</si>
  <si>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</si>
  <si>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</si>
  <si>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</si>
  <si>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</si>
  <si>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</si>
  <si>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</si>
  <si>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</si>
  <si>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</si>
  <si>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</si>
  <si>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</si>
  <si>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</si>
  <si>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</si>
  <si>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</si>
  <si>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</si>
  <si>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</si>
  <si>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</si>
  <si>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</si>
  <si>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</si>
  <si>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</si>
  <si>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</si>
  <si>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</si>
  <si>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</si>
  <si>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</si>
  <si>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</si>
  <si>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</si>
  <si>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</si>
  <si>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</si>
  <si>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</si>
  <si>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</si>
  <si>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</si>
  <si>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</si>
  <si>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</si>
  <si>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</si>
  <si>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</si>
  <si>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</si>
  <si>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</si>
  <si>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</si>
  <si>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</si>
  <si>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</si>
  <si>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</si>
  <si>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</si>
  <si>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</si>
  <si>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</si>
  <si>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</si>
  <si>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</si>
  <si>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</si>
  <si>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</si>
  <si>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</si>
  <si>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</si>
  <si>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</si>
  <si>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</si>
  <si>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</si>
  <si>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</si>
  <si>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</si>
  <si>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</si>
  <si>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</si>
  <si>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</si>
  <si>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</si>
  <si>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</si>
  <si>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</si>
  <si>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</si>
  <si>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</si>
  <si>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</si>
  <si>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</si>
  <si>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</si>
  <si>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</si>
  <si>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</si>
  <si>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</si>
  <si>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</si>
  <si>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</si>
  <si>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</si>
  <si>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</si>
  <si>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</si>
  <si>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</si>
  <si>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</si>
  <si>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</si>
  <si>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</si>
  <si>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</si>
  <si>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</si>
  <si>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</si>
  <si>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</si>
  <si>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</si>
  <si>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</si>
  <si>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</si>
  <si>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</si>
  <si>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</si>
  <si>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</si>
  <si>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</si>
  <si>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</si>
  <si>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</si>
  <si>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</si>
  <si>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</si>
  <si>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</si>
  <si>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</si>
  <si>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</si>
  <si>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</si>
  <si>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</si>
  <si>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</si>
  <si>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</si>
  <si>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</si>
  <si>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</si>
  <si>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</si>
  <si>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</si>
  <si>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</si>
  <si>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</si>
  <si>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</si>
  <si>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</si>
  <si>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</si>
  <si>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</si>
  <si>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</si>
  <si>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</si>
  <si>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</si>
  <si>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</si>
  <si>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</si>
  <si>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</si>
  <si>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</si>
  <si>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</si>
  <si>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</si>
  <si>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</si>
  <si>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</si>
  <si>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</si>
  <si>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</si>
  <si>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</si>
  <si>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</si>
  <si>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</si>
  <si>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</si>
  <si>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</si>
  <si>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</si>
  <si>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</si>
  <si>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</si>
  <si>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</si>
  <si>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</si>
  <si>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</si>
  <si>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</si>
  <si>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</si>
  <si>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</si>
  <si>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</si>
  <si>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</si>
  <si>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</si>
  <si>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</si>
  <si>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</si>
  <si>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</si>
  <si>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</si>
  <si>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</si>
  <si>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</si>
  <si>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</si>
  <si>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</si>
  <si>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</si>
  <si>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</si>
  <si>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</si>
  <si>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</si>
  <si>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</si>
  <si>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</si>
  <si>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</si>
  <si>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</si>
  <si>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</si>
  <si>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</si>
  <si>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</si>
  <si>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</si>
  <si>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</si>
  <si>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</si>
  <si>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</si>
  <si>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</si>
  <si>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</si>
  <si>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</si>
  <si>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</si>
  <si>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</si>
  <si>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</si>
  <si>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</si>
  <si>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</si>
  <si>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</si>
  <si>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</si>
  <si>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</si>
  <si>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</si>
  <si>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</si>
  <si>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</si>
  <si>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</si>
  <si>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</si>
  <si>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</si>
  <si>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</si>
  <si>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</si>
  <si>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</si>
  <si>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</si>
  <si>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</si>
  <si>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</si>
  <si>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</si>
  <si>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</si>
  <si>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</si>
  <si>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</si>
  <si>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</si>
  <si>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</si>
  <si>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</si>
  <si>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</si>
  <si>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</si>
  <si>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</si>
  <si>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</si>
  <si>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</si>
  <si>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</si>
  <si>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</si>
  <si>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</si>
  <si>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</si>
  <si>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</si>
  <si>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</si>
  <si>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</si>
  <si>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</si>
  <si>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</si>
  <si>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</si>
  <si>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</si>
  <si>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</si>
  <si>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</si>
  <si>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</si>
  <si>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</si>
  <si>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</si>
  <si>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</si>
  <si>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</si>
  <si>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</si>
  <si>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</si>
  <si>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</si>
  <si>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</si>
  <si>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</si>
  <si>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</si>
  <si>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</si>
  <si>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</si>
  <si>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</si>
  <si>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</si>
  <si>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</si>
  <si>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</si>
  <si>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</si>
  <si>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</si>
  <si>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</si>
  <si>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</si>
  <si>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</si>
  <si>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</si>
  <si>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</si>
  <si>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</si>
  <si>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</si>
  <si>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</si>
  <si>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</si>
  <si>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</si>
  <si>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</si>
  <si>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</si>
  <si>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</si>
  <si>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</si>
  <si>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</si>
  <si>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</si>
  <si>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</si>
  <si>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</si>
  <si>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</si>
  <si>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</si>
  <si>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</si>
  <si>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</si>
  <si>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</si>
  <si>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</si>
  <si>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</si>
  <si>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</si>
  <si>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</si>
  <si>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</si>
  <si>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</si>
  <si>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</si>
  <si>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</si>
  <si>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</si>
  <si>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</si>
  <si>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</si>
  <si>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</si>
  <si>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</si>
  <si>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</si>
  <si>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</si>
  <si>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</si>
  <si>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</si>
  <si>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</si>
  <si>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</si>
  <si>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</si>
  <si>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</si>
  <si>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</si>
  <si>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</si>
  <si>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</si>
  <si>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</si>
  <si>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</si>
  <si>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</si>
  <si>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</si>
  <si>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</si>
  <si>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</si>
  <si>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</si>
  <si>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</si>
  <si>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</si>
  <si>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</si>
  <si>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</si>
  <si>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</si>
  <si>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</si>
  <si>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</si>
  <si>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</si>
  <si>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</si>
  <si>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</si>
  <si>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</si>
  <si>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</si>
  <si>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</si>
  <si>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</si>
  <si>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</si>
  <si>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</si>
  <si>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</si>
  <si>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</si>
  <si>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</si>
  <si>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</si>
  <si>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</si>
  <si>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</si>
  <si>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</si>
  <si>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</si>
  <si>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</si>
  <si>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</si>
  <si>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</si>
  <si>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</si>
  <si>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</si>
  <si>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</si>
  <si>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</si>
  <si>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</si>
  <si>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</si>
  <si>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</si>
  <si>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</si>
  <si>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</si>
  <si>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</si>
  <si>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</si>
  <si>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</si>
  <si>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</si>
  <si>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</si>
  <si>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</si>
  <si>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</si>
  <si>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</si>
  <si>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</si>
  <si>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</si>
  <si>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</si>
  <si>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</si>
  <si>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</si>
  <si>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</si>
  <si>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</si>
  <si>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</si>
  <si>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</si>
  <si>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</si>
  <si>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</si>
  <si>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</si>
  <si>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</si>
  <si>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</si>
  <si>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</si>
  <si>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</si>
  <si>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</si>
  <si>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</si>
  <si>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</si>
  <si>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</si>
  <si>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</si>
  <si>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</si>
  <si>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</si>
  <si>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</si>
  <si>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</si>
  <si>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</si>
  <si>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</si>
  <si>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</si>
  <si>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</si>
  <si>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</si>
  <si>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</si>
  <si>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</si>
  <si>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</si>
  <si>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</si>
  <si>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</si>
  <si>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</si>
  <si>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</si>
  <si>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</si>
  <si>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</si>
  <si>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</si>
  <si>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</si>
  <si>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</si>
  <si>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</si>
  <si>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</si>
  <si>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</si>
  <si>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</si>
  <si>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</si>
  <si>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</si>
  <si>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</si>
  <si>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</si>
  <si>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</si>
  <si>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</si>
  <si>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</si>
  <si>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</si>
  <si>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</si>
  <si>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</si>
  <si>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</si>
  <si>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</si>
  <si>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</si>
  <si>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</si>
  <si>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</si>
  <si>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</si>
  <si>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</si>
  <si>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</si>
  <si>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</si>
  <si>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</si>
  <si>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</si>
  <si>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</si>
  <si>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</si>
  <si>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</si>
  <si>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</si>
  <si>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</si>
  <si>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</si>
  <si>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</si>
  <si>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</si>
  <si>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</si>
  <si>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</si>
  <si>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</si>
  <si>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</si>
  <si>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</si>
  <si>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</si>
  <si>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</si>
  <si>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</si>
  <si>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</si>
  <si>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</si>
  <si>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</si>
  <si>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</si>
  <si>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</si>
  <si>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</si>
  <si>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</si>
  <si>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</si>
  <si>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</si>
  <si>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</si>
  <si>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</si>
  <si>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</si>
  <si>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</si>
  <si>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</si>
  <si>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</si>
  <si>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</si>
  <si>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</si>
  <si>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</si>
  <si>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</si>
  <si>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</si>
  <si>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</si>
  <si>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</si>
  <si>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</si>
  <si>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</si>
  <si>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</si>
  <si>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</si>
  <si>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</si>
  <si>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</si>
  <si>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</si>
  <si>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</si>
  <si>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</si>
  <si>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</si>
  <si>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</si>
  <si>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</si>
  <si>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</si>
  <si>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</si>
  <si>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</si>
  <si>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</si>
  <si>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</si>
  <si>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</si>
  <si>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</si>
  <si>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</si>
  <si>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</si>
  <si>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</si>
  <si>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</si>
  <si>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</si>
  <si>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</si>
  <si>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</si>
  <si>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</si>
  <si>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</si>
  <si>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</si>
  <si>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</si>
  <si>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</si>
  <si>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</si>
  <si>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</si>
  <si>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</si>
  <si>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</si>
  <si>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</si>
  <si>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</si>
  <si>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</si>
  <si>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</si>
  <si>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</si>
  <si>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</si>
  <si>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</si>
  <si>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</si>
  <si>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</si>
  <si>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</si>
  <si>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</si>
  <si>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</si>
  <si>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</si>
  <si>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</si>
  <si>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</si>
  <si>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</si>
  <si>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</si>
  <si>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</si>
  <si>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</si>
  <si>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</si>
  <si>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</si>
  <si>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</si>
  <si>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</si>
  <si>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</si>
  <si>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</si>
  <si>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</si>
  <si>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</si>
  <si>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</si>
  <si>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</si>
  <si>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</si>
  <si>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</si>
  <si>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</si>
  <si>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</si>
  <si>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</si>
  <si>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</si>
  <si>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</si>
  <si>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</si>
  <si>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</si>
  <si>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</si>
  <si>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</si>
  <si>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</si>
  <si>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</si>
  <si>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</si>
  <si>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</si>
  <si>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</si>
  <si>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</si>
  <si>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</si>
  <si>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</si>
  <si>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</si>
  <si>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</si>
  <si>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</si>
  <si>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</si>
  <si>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</si>
  <si>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</si>
  <si>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</si>
  <si>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</si>
  <si>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</si>
  <si>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</si>
  <si>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</si>
  <si>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</si>
  <si>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</si>
  <si>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</si>
  <si>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</si>
  <si>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</si>
  <si>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</si>
  <si>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</si>
  <si>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</si>
  <si>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</si>
  <si>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</si>
  <si>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</si>
  <si>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</si>
  <si>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</si>
  <si>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</si>
  <si>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</si>
  <si>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</si>
  <si>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</si>
  <si>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</si>
  <si>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</si>
  <si>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</si>
  <si>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</si>
  <si>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</si>
  <si>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</si>
  <si>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</si>
  <si>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</si>
  <si>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</si>
  <si>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</si>
  <si>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</si>
  <si>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</si>
  <si>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</si>
  <si>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</si>
  <si>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</si>
  <si>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</si>
  <si>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</si>
  <si>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</si>
  <si>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</si>
  <si>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</si>
  <si>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</si>
  <si>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</si>
  <si>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</si>
  <si>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</si>
  <si>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</si>
  <si>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</si>
  <si>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</si>
  <si>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</si>
  <si>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</si>
  <si>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</si>
  <si>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</si>
  <si>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</si>
  <si>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</si>
  <si>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</si>
  <si>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</si>
  <si>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</si>
  <si>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</si>
  <si>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</si>
  <si>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</si>
  <si>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</si>
  <si>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</si>
  <si>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</si>
  <si>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</si>
  <si>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</si>
  <si>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</si>
  <si>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</si>
  <si>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</si>
  <si>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</si>
  <si>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</si>
  <si>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</si>
  <si>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</si>
  <si>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</si>
  <si>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</si>
  <si>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</si>
  <si>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</si>
  <si>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</si>
  <si>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</si>
  <si>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</si>
  <si>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</si>
  <si>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</si>
  <si>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</si>
  <si>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</si>
  <si>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</si>
  <si>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</si>
  <si>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</si>
  <si>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</si>
  <si>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</si>
  <si>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</si>
  <si>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</si>
  <si>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</si>
  <si>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</si>
  <si>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</si>
  <si>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</si>
  <si>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</si>
  <si>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</si>
  <si>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</si>
  <si>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</si>
  <si>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</si>
  <si>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</si>
  <si>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</si>
  <si>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</si>
  <si>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</si>
  <si>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</si>
  <si>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</si>
  <si>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</si>
  <si>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</si>
  <si>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</si>
  <si>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</si>
  <si>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</si>
  <si>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</si>
  <si>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</si>
  <si>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</si>
  <si>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</si>
  <si>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</si>
  <si>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</si>
  <si>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</si>
  <si>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</si>
  <si>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</si>
  <si>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</si>
  <si>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</si>
  <si>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</si>
  <si>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</si>
  <si>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</si>
  <si>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</si>
  <si>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</si>
  <si>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</si>
  <si>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</si>
  <si>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</si>
  <si>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</si>
  <si>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</si>
  <si>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</si>
  <si>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</si>
  <si>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</si>
  <si>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</si>
  <si>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</si>
  <si>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</si>
  <si>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</si>
  <si>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</si>
  <si>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</si>
  <si>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</si>
  <si>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</si>
  <si>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</si>
  <si>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</si>
  <si>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</si>
  <si>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</si>
  <si>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</si>
  <si>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</si>
  <si>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</si>
  <si>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</si>
  <si>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</si>
  <si>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</si>
  <si>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</si>
  <si>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</si>
  <si>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</si>
  <si>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</si>
  <si>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</si>
  <si>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</si>
  <si>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</si>
  <si>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</si>
  <si>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</si>
  <si>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</si>
  <si>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</si>
  <si>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</si>
  <si>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</si>
  <si>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</si>
  <si>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</si>
  <si>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</si>
  <si>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</si>
  <si>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</si>
  <si>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</si>
  <si>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</si>
  <si>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</si>
  <si>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</si>
  <si>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</si>
  <si>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</si>
  <si>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</si>
  <si>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</si>
  <si>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</si>
  <si>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</si>
  <si>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</si>
  <si>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</si>
  <si>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</si>
  <si>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</si>
  <si>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</si>
  <si>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</si>
  <si>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</si>
  <si>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</si>
  <si>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</si>
  <si>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</si>
  <si>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</si>
  <si>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</si>
  <si>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</si>
  <si>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</si>
  <si>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</si>
  <si>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</si>
  <si>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</si>
  <si>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</si>
  <si>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</si>
  <si>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</si>
  <si>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</si>
  <si>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</si>
  <si>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</si>
  <si>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</si>
  <si>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</si>
  <si>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</si>
  <si>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</si>
  <si>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</si>
  <si>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</si>
  <si>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</si>
  <si>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</si>
  <si>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</si>
  <si>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</si>
  <si>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</si>
  <si>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</si>
  <si>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</si>
  <si>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</si>
  <si>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</si>
  <si>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</si>
  <si>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</si>
  <si>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</si>
  <si>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</si>
  <si>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</si>
  <si>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</si>
  <si>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</si>
  <si>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</si>
  <si>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</si>
  <si>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</si>
  <si>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</si>
  <si>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</si>
  <si>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</si>
  <si>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</si>
  <si>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</si>
  <si>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</si>
  <si>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</si>
  <si>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</si>
  <si>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</si>
  <si>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</si>
  <si>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</si>
  <si>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</si>
  <si>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</si>
  <si>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</si>
  <si>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</si>
  <si>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</si>
  <si>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</si>
  <si>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</si>
  <si>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</si>
  <si>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</si>
  <si>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</si>
  <si>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</si>
  <si>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</si>
  <si>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</si>
  <si>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</si>
  <si>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</si>
  <si>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</si>
  <si>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</si>
  <si>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</si>
  <si>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</si>
  <si>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</si>
  <si>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</si>
  <si>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</si>
  <si>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</si>
  <si>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</si>
  <si>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</si>
  <si>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</si>
  <si>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</si>
  <si>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</si>
  <si>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</si>
  <si>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</si>
  <si>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</si>
  <si>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</si>
  <si>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</si>
  <si>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</si>
  <si>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</si>
  <si>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</si>
  <si>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</si>
  <si>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</si>
  <si>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</si>
  <si>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</si>
  <si>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</si>
  <si>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</si>
  <si>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</si>
  <si>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</si>
  <si>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</si>
  <si>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</si>
  <si>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</si>
  <si>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</si>
  <si>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</si>
  <si>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</si>
  <si>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</si>
  <si>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</si>
  <si>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</si>
  <si>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</si>
  <si>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</si>
  <si>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</si>
  <si>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</si>
  <si>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</si>
  <si>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</si>
  <si>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</si>
  <si>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</si>
  <si>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</si>
  <si>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</si>
  <si>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</si>
  <si>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</si>
  <si>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</si>
  <si>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</si>
  <si>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</si>
  <si>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</si>
  <si>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</si>
  <si>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</si>
  <si>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</si>
  <si>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</si>
  <si>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</si>
  <si>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</si>
  <si>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</si>
  <si>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</si>
  <si>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</si>
  <si>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</si>
  <si>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</si>
  <si>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</si>
  <si>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</si>
  <si>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</si>
  <si>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</si>
  <si>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</si>
  <si>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</si>
  <si>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</si>
  <si>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</si>
  <si>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</si>
  <si>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</si>
  <si>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</si>
  <si>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</si>
  <si>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</si>
  <si>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</si>
  <si>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</si>
  <si>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</si>
  <si>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</si>
  <si>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</si>
  <si>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</si>
  <si>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</si>
  <si>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</si>
  <si>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</si>
  <si>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</si>
  <si>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</si>
  <si>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</si>
  <si>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</si>
  <si>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</si>
  <si>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</si>
  <si>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</si>
  <si>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</si>
  <si>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</si>
  <si>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</si>
  <si>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</si>
  <si>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</si>
  <si>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</si>
  <si>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</si>
  <si>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</si>
  <si>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</si>
  <si>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</si>
  <si>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</si>
  <si>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</si>
  <si>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</si>
  <si>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</si>
  <si>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</si>
  <si>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</si>
  <si>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</si>
  <si>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</si>
  <si>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</si>
  <si>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</si>
  <si>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</si>
  <si>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</si>
  <si>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</si>
  <si>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</si>
  <si>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</si>
  <si>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</si>
  <si>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</si>
  <si>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</si>
  <si>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</si>
  <si>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</si>
  <si>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</si>
  <si>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</si>
  <si>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</si>
  <si>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</si>
  <si>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</si>
  <si>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</si>
  <si>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</si>
  <si>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</si>
  <si>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</si>
  <si>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</si>
  <si>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</si>
  <si>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</si>
  <si>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</si>
  <si>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</si>
  <si>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</si>
  <si>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</si>
  <si>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</si>
  <si>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</si>
  <si>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</si>
  <si>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</si>
  <si>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</si>
  <si>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</si>
  <si>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</si>
  <si>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</si>
  <si>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</si>
  <si>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</si>
  <si>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</si>
  <si>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</si>
  <si>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</si>
  <si>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</si>
  <si>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</si>
  <si>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</si>
  <si>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</si>
  <si>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</si>
  <si>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</si>
  <si>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</si>
  <si>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</si>
  <si>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</si>
  <si>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</si>
  <si>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</si>
  <si>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</si>
  <si>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</si>
  <si>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</si>
  <si>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</si>
  <si>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</si>
  <si>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</si>
  <si>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</si>
  <si>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</si>
  <si>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</si>
  <si>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</si>
  <si>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</si>
  <si>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</si>
  <si>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</si>
  <si>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</si>
  <si>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</si>
  <si>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</si>
  <si>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</si>
  <si>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</si>
  <si>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</si>
  <si>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</si>
  <si>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</si>
  <si>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</si>
  <si>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</si>
  <si>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</si>
  <si>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</si>
  <si>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</si>
  <si>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</si>
  <si>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</si>
  <si>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</si>
  <si>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</si>
  <si>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</si>
  <si>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</si>
  <si>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</si>
  <si>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</si>
  <si>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</si>
  <si>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</si>
  <si>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</si>
  <si>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</si>
  <si>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</si>
  <si>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</si>
  <si>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</si>
  <si>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</si>
  <si>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</si>
  <si>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</si>
  <si>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</si>
  <si>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</si>
  <si>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</si>
  <si>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</si>
  <si>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</si>
  <si>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</si>
  <si>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</si>
  <si>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</si>
  <si>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</si>
  <si>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</si>
  <si>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</si>
  <si>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</si>
  <si>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</si>
  <si>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</si>
  <si>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</si>
  <si>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</si>
  <si>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</si>
  <si>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</si>
  <si>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</si>
  <si>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</si>
  <si>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</si>
  <si>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</si>
  <si>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</si>
  <si>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</si>
  <si>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</si>
  <si>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</si>
  <si>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</si>
  <si>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</si>
  <si>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</si>
  <si>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</si>
  <si>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</si>
  <si>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</si>
  <si>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</si>
  <si>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</si>
  <si>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</si>
  <si>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</si>
  <si>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</si>
  <si>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</si>
  <si>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</si>
  <si>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</si>
  <si>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</si>
  <si>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</si>
  <si>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</si>
  <si>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</si>
  <si>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</si>
  <si>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</si>
  <si>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</si>
  <si>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</si>
  <si>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</si>
  <si>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</si>
  <si>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</si>
  <si>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</si>
  <si>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</si>
  <si>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</si>
  <si>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</si>
  <si>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</si>
  <si>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</si>
  <si>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</si>
  <si>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</si>
  <si>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</si>
  <si>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</si>
  <si>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</si>
  <si>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</si>
  <si>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</si>
  <si>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</si>
  <si>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</si>
  <si>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</si>
  <si>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</si>
  <si>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</si>
  <si>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</si>
  <si>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</si>
  <si>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</si>
  <si>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</si>
  <si>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</si>
  <si>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</si>
  <si>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</si>
  <si>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</si>
  <si>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</si>
  <si>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</si>
  <si>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</si>
  <si>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</si>
  <si>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</si>
  <si>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</si>
  <si>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</si>
  <si>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</si>
  <si>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</si>
  <si>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</si>
  <si>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</si>
  <si>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</si>
  <si>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</si>
  <si>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</si>
  <si>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</si>
  <si>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</si>
  <si>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</si>
  <si>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</si>
  <si>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</si>
  <si>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</si>
  <si>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</si>
  <si>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</si>
  <si>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</si>
  <si>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</si>
  <si>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</si>
  <si>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</si>
  <si>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</si>
  <si>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</si>
  <si>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</si>
  <si>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</si>
  <si>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</si>
  <si>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</si>
  <si>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</si>
  <si>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</si>
  <si>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</si>
  <si>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</si>
  <si>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</si>
  <si>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</si>
  <si>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</si>
  <si>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</si>
  <si>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</si>
  <si>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</si>
  <si>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</si>
  <si>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</si>
  <si>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</si>
  <si>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</si>
  <si>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</si>
  <si>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</si>
  <si>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</si>
  <si>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</si>
  <si>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</si>
  <si>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</si>
  <si>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</si>
  <si>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</si>
  <si>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</si>
  <si>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</si>
  <si>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</si>
  <si>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</si>
  <si>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</si>
  <si>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</si>
  <si>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</si>
  <si>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</si>
  <si>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</si>
  <si>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</si>
  <si>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</si>
  <si>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</si>
  <si>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</si>
  <si>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</si>
  <si>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</si>
  <si>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</si>
  <si>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</si>
  <si>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</si>
  <si>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</si>
  <si>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</si>
  <si>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</si>
  <si>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</si>
  <si>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</si>
  <si>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</si>
  <si>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</si>
  <si>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</si>
  <si>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</si>
  <si>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</si>
  <si>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</si>
  <si>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</si>
  <si>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</si>
  <si>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</si>
  <si>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</si>
  <si>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</si>
  <si>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</si>
  <si>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</si>
  <si>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</si>
  <si>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</si>
  <si>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</si>
  <si>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</si>
  <si>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</si>
  <si>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</si>
  <si>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</si>
  <si>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</si>
  <si>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</si>
  <si>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</si>
  <si>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</si>
  <si>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</si>
  <si>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</si>
  <si>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</si>
  <si>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</si>
  <si>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</si>
  <si>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</si>
  <si>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</si>
  <si>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</si>
  <si>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</si>
  <si>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</si>
  <si>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</si>
  <si>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</si>
  <si>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</si>
  <si>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</si>
  <si>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</si>
  <si>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</si>
  <si>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</si>
  <si>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</si>
  <si>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</si>
  <si>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</si>
  <si>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</si>
  <si>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</si>
  <si>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</si>
  <si>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</si>
  <si>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</si>
  <si>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</si>
  <si>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</si>
  <si>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</si>
  <si>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</si>
  <si>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</si>
  <si>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</si>
  <si>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</si>
  <si>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</si>
  <si>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</si>
  <si>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</si>
  <si>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</si>
  <si>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</si>
  <si>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</si>
  <si>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</si>
  <si>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</si>
  <si>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</si>
  <si>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</si>
  <si>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</si>
  <si>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</si>
  <si>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</si>
  <si>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</si>
  <si>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</si>
  <si>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</si>
  <si>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</si>
  <si>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</si>
  <si>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</si>
  <si>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</si>
  <si>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</si>
  <si>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</si>
  <si>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</si>
  <si>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</si>
  <si>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</si>
  <si>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</si>
  <si>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</si>
  <si>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</si>
  <si>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</si>
  <si>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</si>
  <si>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</si>
  <si>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</si>
  <si>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</si>
  <si>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</si>
  <si>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</si>
  <si>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</si>
  <si>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</si>
  <si>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</si>
  <si>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</si>
  <si>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</si>
  <si>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</si>
  <si>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</si>
  <si>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</si>
  <si>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</si>
  <si>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</si>
  <si>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</si>
  <si>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</si>
  <si>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</si>
  <si>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</si>
  <si>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</si>
  <si>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</si>
  <si>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</si>
  <si>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</si>
  <si>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</si>
  <si>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</si>
  <si>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</si>
  <si>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</si>
  <si>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</si>
  <si>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</si>
  <si>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</si>
  <si>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</si>
  <si>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</si>
  <si>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</si>
  <si>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</si>
  <si>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</si>
  <si>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</si>
  <si>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</si>
  <si>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</si>
  <si>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</si>
  <si>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</si>
  <si>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</si>
  <si>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</si>
  <si>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</si>
  <si>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</si>
  <si>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</si>
  <si>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</si>
  <si>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</si>
  <si>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</si>
  <si>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</si>
  <si>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</si>
  <si>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</si>
  <si>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</si>
  <si>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</si>
  <si>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</si>
  <si>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</si>
  <si>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</si>
  <si>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</si>
  <si>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</si>
  <si>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</si>
  <si>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</si>
  <si>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</si>
  <si>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</si>
  <si>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</si>
  <si>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</si>
  <si>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</si>
  <si>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</si>
  <si>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</si>
  <si>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</si>
  <si>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</si>
  <si>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</si>
  <si>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</si>
  <si>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</si>
  <si>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</si>
  <si>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</si>
  <si>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</si>
  <si>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</si>
  <si>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</si>
  <si>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</si>
  <si>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</si>
  <si>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</si>
  <si>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</si>
  <si>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</si>
  <si>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</si>
  <si>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</si>
  <si>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</si>
  <si>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</si>
  <si>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</si>
  <si>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</si>
  <si>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</si>
  <si>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</si>
  <si>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</si>
  <si>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</si>
  <si>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</si>
  <si>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</si>
  <si>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</si>
  <si>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</si>
  <si>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</si>
  <si>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</si>
  <si>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</si>
  <si>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</si>
  <si>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</si>
  <si>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</si>
  <si>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</si>
  <si>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</si>
  <si>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</si>
  <si>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</si>
  <si>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</si>
  <si>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</si>
  <si>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</si>
  <si>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</si>
  <si>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</si>
  <si>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</si>
  <si>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</si>
  <si>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</si>
  <si>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</si>
  <si>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</si>
  <si>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</si>
  <si>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</si>
  <si>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</si>
  <si>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</si>
  <si>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</si>
  <si>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</si>
  <si>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</si>
  <si>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</si>
  <si>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</si>
  <si>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</si>
  <si>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</si>
  <si>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</si>
  <si>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</si>
  <si>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</si>
  <si>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</si>
  <si>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</si>
  <si>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</si>
  <si>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</si>
  <si>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</si>
  <si>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</si>
  <si>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</si>
  <si>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</si>
  <si>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</si>
  <si>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</si>
  <si>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</si>
  <si>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</si>
  <si>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</si>
  <si>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</si>
  <si>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</si>
  <si>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</si>
  <si>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</si>
  <si>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</si>
  <si>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</si>
  <si>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</si>
  <si>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</si>
  <si>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</si>
  <si>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</si>
  <si>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</si>
  <si>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</si>
  <si>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</si>
  <si>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</si>
  <si>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</si>
  <si>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</si>
  <si>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</si>
  <si>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</si>
  <si>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</si>
  <si>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</si>
  <si>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</si>
  <si>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</si>
  <si>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</si>
  <si>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</si>
  <si>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</si>
  <si>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</si>
  <si>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</si>
  <si>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</si>
  <si>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</si>
  <si>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</si>
  <si>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</si>
  <si>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</si>
  <si>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</si>
  <si>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</si>
  <si>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</si>
  <si>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</si>
  <si>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</si>
  <si>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</si>
  <si>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</si>
  <si>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</si>
  <si>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</si>
  <si>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</si>
  <si>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</si>
  <si>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</si>
  <si>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</si>
  <si>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</si>
  <si>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</si>
  <si>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</si>
  <si>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</si>
  <si>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</si>
  <si>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</si>
  <si>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</si>
  <si>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</si>
  <si>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</si>
  <si>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</si>
  <si>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</si>
  <si>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</si>
  <si>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</si>
  <si>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</si>
  <si>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</si>
  <si>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</si>
  <si>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</si>
  <si>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</si>
  <si>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</si>
  <si>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</si>
  <si>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</si>
  <si>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</si>
  <si>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</si>
  <si>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</si>
  <si>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</si>
  <si>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</si>
  <si>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</si>
  <si>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</si>
  <si>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</si>
  <si>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</si>
  <si>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</si>
  <si>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</si>
  <si>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</si>
  <si>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</si>
  <si>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</si>
  <si>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</si>
  <si>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</si>
  <si>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</si>
  <si>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</si>
  <si>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</si>
  <si>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</si>
  <si>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</si>
  <si>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</si>
  <si>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</si>
  <si>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</si>
  <si>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</si>
  <si>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</si>
  <si>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</si>
  <si>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</si>
  <si>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</si>
  <si>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</si>
  <si>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</si>
  <si>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</si>
  <si>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</si>
  <si>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</si>
  <si>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</si>
  <si>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</si>
  <si>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</si>
  <si>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</si>
  <si>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</si>
  <si>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</si>
  <si>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</si>
  <si>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</si>
  <si>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</si>
  <si>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</si>
  <si>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</si>
  <si>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</si>
  <si>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</si>
  <si>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</si>
  <si>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</si>
  <si>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</si>
  <si>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</si>
  <si>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</si>
  <si>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</si>
  <si>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</si>
  <si>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</si>
  <si>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</si>
  <si>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</si>
  <si>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</si>
  <si>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</si>
  <si>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</si>
  <si>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</si>
  <si>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</si>
  <si>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</si>
  <si>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</si>
  <si>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</si>
  <si>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</si>
  <si>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</si>
  <si>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</si>
  <si>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</si>
  <si>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</si>
  <si>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</si>
  <si>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</si>
  <si>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</si>
  <si>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</si>
  <si>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</si>
  <si>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</si>
  <si>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</si>
  <si>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</si>
  <si>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</si>
  <si>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</si>
  <si>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</si>
  <si>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</si>
  <si>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</si>
  <si>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</si>
  <si>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</si>
  <si>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</si>
  <si>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</si>
  <si>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</si>
  <si>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</si>
  <si>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</si>
  <si>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</si>
  <si>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</si>
  <si>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</si>
  <si>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</si>
  <si>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</si>
  <si>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</si>
  <si>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</si>
  <si>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</si>
  <si>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</si>
  <si>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</si>
  <si>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</si>
  <si>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</si>
  <si>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</si>
  <si>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</si>
  <si>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</si>
  <si>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</si>
  <si>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</si>
  <si>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</si>
  <si>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</si>
  <si>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</si>
  <si>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</si>
  <si>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</si>
  <si>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</si>
  <si>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</si>
  <si>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</si>
  <si>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</si>
  <si>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</si>
  <si>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</si>
  <si>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</si>
  <si>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</si>
  <si>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</si>
  <si>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</si>
  <si>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</si>
  <si>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</si>
  <si>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</si>
  <si>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</si>
  <si>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</si>
  <si>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</si>
  <si>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</si>
  <si>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</si>
  <si>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</si>
  <si>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</si>
  <si>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</si>
  <si>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</si>
  <si>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</si>
  <si>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</si>
  <si>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</si>
  <si>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</si>
  <si>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</si>
  <si>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</si>
  <si>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</si>
  <si>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</si>
  <si>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</si>
  <si>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</si>
  <si>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</si>
  <si>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</si>
  <si>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</si>
  <si>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</si>
  <si>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</si>
  <si>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</si>
  <si>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</si>
  <si>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</si>
  <si>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</si>
  <si>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</si>
  <si>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</si>
  <si>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</si>
  <si>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</si>
  <si>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</si>
  <si>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</si>
  <si>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</si>
  <si>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</si>
  <si>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</si>
  <si>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</si>
  <si>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</si>
  <si>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</si>
  <si>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</si>
  <si>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</si>
  <si>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</si>
  <si>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</si>
  <si>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</si>
  <si>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</si>
  <si>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</si>
  <si>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</si>
  <si>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</si>
  <si>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</si>
  <si>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</si>
  <si>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</si>
  <si>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</si>
  <si>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</si>
  <si>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</si>
  <si>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</si>
  <si>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</si>
  <si>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</si>
  <si>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</si>
  <si>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</si>
  <si>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</si>
  <si>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</si>
  <si>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</si>
  <si>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</si>
  <si>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</si>
  <si>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</si>
  <si>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</si>
  <si>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</si>
  <si>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</si>
  <si>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</si>
  <si>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</si>
  <si>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</si>
  <si>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</si>
  <si>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</si>
  <si>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</si>
  <si>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</si>
  <si>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</si>
  <si>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</si>
  <si>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</si>
  <si>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</si>
  <si>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</si>
  <si>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</si>
  <si>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</si>
  <si>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</si>
  <si>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</si>
  <si>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</si>
  <si>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</si>
  <si>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</si>
  <si>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</si>
  <si>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</si>
  <si>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</si>
  <si>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</si>
  <si>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</si>
  <si>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</si>
  <si>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</si>
  <si>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</si>
  <si>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</si>
  <si>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</si>
  <si>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</si>
  <si>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</si>
  <si>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</si>
  <si>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</si>
  <si>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</si>
  <si>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</si>
  <si>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</si>
  <si>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</si>
  <si>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</si>
  <si>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</si>
  <si>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</si>
  <si>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</si>
  <si>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</si>
  <si>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</si>
  <si>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</si>
  <si>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</si>
  <si>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</si>
  <si>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</si>
  <si>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</si>
  <si>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</si>
  <si>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</si>
  <si>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</si>
  <si>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</si>
  <si>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</si>
  <si>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</si>
  <si>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</si>
  <si>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</si>
  <si>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</si>
  <si>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</si>
  <si>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</si>
  <si>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</si>
  <si>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</si>
  <si>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</si>
  <si>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</si>
  <si>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</si>
  <si>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</si>
  <si>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</si>
  <si>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</si>
  <si>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</si>
  <si>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</si>
  <si>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</si>
  <si>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</si>
  <si>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</si>
  <si>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</si>
  <si>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</si>
  <si>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</si>
  <si>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</si>
  <si>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</si>
  <si>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</si>
  <si>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</si>
  <si>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</si>
  <si>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</si>
  <si>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</si>
  <si>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</si>
  <si>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</si>
  <si>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</si>
  <si>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</si>
  <si>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</si>
  <si>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</si>
  <si>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</si>
  <si>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</si>
  <si>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</si>
  <si>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</si>
  <si>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</si>
  <si>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</si>
  <si>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</si>
  <si>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</si>
  <si>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</si>
  <si>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</si>
  <si>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</si>
  <si>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</si>
  <si>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</si>
  <si>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</si>
  <si>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</si>
  <si>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</si>
  <si>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</si>
  <si>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</si>
  <si>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</si>
  <si>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</si>
  <si>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</si>
  <si>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</si>
  <si>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</si>
  <si>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</si>
  <si>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</si>
  <si>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</si>
  <si>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</si>
  <si>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</si>
  <si>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</si>
  <si>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</si>
  <si>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</si>
  <si>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</si>
  <si>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</si>
  <si>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</si>
  <si>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</si>
  <si>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</si>
  <si>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</si>
  <si>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</si>
  <si>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</si>
  <si>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</si>
  <si>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</si>
  <si>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</si>
  <si>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</si>
  <si>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</si>
  <si>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</si>
  <si>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</si>
  <si>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</si>
  <si>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</si>
  <si>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</si>
  <si>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</si>
  <si>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</si>
  <si>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</si>
  <si>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</si>
  <si>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</si>
  <si>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</si>
  <si>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</si>
  <si>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</si>
  <si>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</si>
  <si>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</si>
  <si>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</si>
  <si>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</si>
  <si>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</si>
  <si>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</si>
  <si>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</si>
  <si>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</si>
  <si>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</si>
  <si>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</si>
  <si>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</si>
  <si>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</si>
  <si>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</si>
  <si>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</si>
  <si>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</si>
  <si>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</si>
  <si>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</si>
  <si>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</si>
  <si>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</si>
  <si>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</si>
  <si>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</si>
  <si>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</si>
  <si>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</si>
  <si>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</si>
  <si>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</si>
  <si>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</si>
  <si>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</si>
  <si>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</si>
  <si>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</si>
  <si>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</si>
  <si>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</si>
  <si>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</si>
  <si>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</si>
  <si>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</si>
  <si>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</si>
  <si>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</si>
  <si>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</si>
  <si>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</si>
  <si>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</si>
  <si>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</si>
  <si>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</si>
  <si>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</si>
  <si>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</si>
  <si>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</si>
  <si>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</si>
  <si>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</si>
  <si>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</si>
  <si>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</si>
  <si>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</si>
  <si>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</si>
  <si>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</si>
  <si>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</si>
  <si>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</si>
  <si>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</si>
  <si>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</si>
  <si>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</si>
  <si>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</si>
  <si>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</si>
  <si>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</si>
  <si>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</si>
  <si>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</si>
  <si>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</si>
  <si>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</si>
  <si>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</si>
  <si>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</si>
  <si>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</si>
  <si>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</si>
  <si>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</si>
  <si>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</si>
  <si>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</si>
  <si>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</si>
  <si>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</si>
  <si>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</si>
  <si>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</si>
  <si>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</si>
  <si>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</si>
  <si>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</si>
  <si>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</si>
  <si>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</si>
  <si>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</si>
  <si>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</si>
  <si>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</si>
  <si>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</si>
  <si>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</si>
  <si>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</si>
  <si>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</si>
  <si>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</si>
  <si>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</si>
  <si>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</si>
  <si>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</si>
  <si>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</si>
  <si>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</si>
  <si>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</si>
  <si>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</si>
  <si>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</si>
  <si>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</si>
  <si>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</si>
  <si>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</si>
  <si>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</si>
  <si>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</si>
  <si>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</si>
  <si>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</si>
  <si>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</si>
  <si>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</si>
  <si>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</si>
  <si>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</si>
  <si>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</si>
  <si>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</si>
  <si>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</si>
  <si>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</si>
  <si>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</si>
  <si>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</si>
  <si>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</si>
  <si>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</si>
  <si>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</si>
  <si>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</si>
  <si>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</si>
  <si>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</si>
  <si>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</si>
  <si>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</si>
  <si>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</si>
  <si>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</si>
  <si>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</si>
  <si>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</si>
  <si>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</si>
  <si>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</si>
  <si>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</si>
  <si>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</si>
  <si>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</si>
  <si>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</si>
  <si>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</si>
  <si>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</si>
  <si>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</si>
  <si>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</si>
  <si>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</si>
  <si>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</si>
  <si>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</si>
  <si>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</si>
  <si>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</si>
  <si>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</si>
  <si>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</si>
  <si>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</si>
  <si>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</si>
  <si>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</si>
  <si>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</si>
  <si>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</si>
  <si>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</si>
  <si>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</si>
  <si>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</si>
  <si>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</si>
  <si>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</si>
  <si>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</si>
  <si>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</si>
  <si>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</si>
  <si>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</si>
  <si>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</si>
  <si>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</si>
  <si>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</si>
  <si>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</si>
  <si>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</si>
  <si>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</si>
  <si>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</si>
  <si>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</si>
  <si>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</si>
  <si>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</si>
  <si>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</si>
  <si>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</si>
  <si>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</si>
  <si>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</si>
  <si>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</si>
  <si>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</si>
  <si>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</si>
  <si>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</si>
  <si>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</si>
  <si>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</si>
  <si>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</si>
  <si>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</si>
  <si>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</si>
  <si>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</si>
  <si>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</si>
  <si>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</si>
  <si>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</si>
  <si>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</si>
  <si>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</si>
  <si>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</si>
  <si>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</si>
  <si>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</si>
  <si>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</si>
  <si>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</si>
  <si>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</si>
  <si>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</si>
  <si>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</si>
  <si>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</si>
  <si>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</si>
  <si>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</si>
  <si>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</si>
  <si>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</si>
  <si>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</si>
  <si>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</si>
  <si>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</si>
  <si>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</si>
  <si>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</si>
  <si>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</si>
  <si>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</si>
  <si>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</si>
  <si>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</si>
  <si>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</si>
  <si>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</si>
  <si>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</si>
  <si>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</si>
  <si>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</si>
  <si>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</si>
  <si>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</si>
  <si>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</si>
  <si>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</si>
  <si>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</si>
  <si>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</si>
  <si>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</si>
  <si>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</si>
  <si>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</si>
  <si>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</si>
  <si>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</si>
  <si>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</si>
  <si>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</si>
  <si>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</si>
  <si>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</si>
  <si>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</si>
  <si>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</si>
  <si>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</si>
  <si>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</si>
  <si>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</si>
  <si>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</si>
  <si>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</si>
  <si>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</si>
  <si>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</si>
  <si>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</si>
  <si>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</si>
  <si>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</si>
  <si>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</si>
  <si>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</si>
  <si>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</si>
  <si>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</si>
  <si>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</si>
  <si>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</si>
  <si>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</si>
  <si>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</si>
  <si>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</si>
  <si>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</si>
  <si>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</si>
  <si>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</si>
  <si>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</si>
  <si>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</si>
  <si>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</si>
  <si>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</si>
  <si>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</si>
  <si>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</si>
  <si>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</si>
  <si>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</si>
  <si>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</si>
  <si>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</si>
  <si>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</si>
  <si>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</si>
  <si>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</si>
  <si>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</si>
  <si>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</si>
  <si>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</si>
  <si>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</si>
  <si>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</si>
  <si>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</si>
  <si>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</si>
  <si>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</si>
  <si>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</si>
  <si>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</si>
  <si>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</si>
  <si>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</si>
  <si>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</si>
  <si>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</si>
  <si>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</si>
  <si>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</si>
  <si>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</si>
  <si>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</si>
  <si>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</si>
  <si>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</si>
  <si>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</si>
  <si>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</si>
  <si>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</si>
  <si>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</si>
  <si>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</si>
  <si>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</si>
  <si>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</si>
  <si>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</si>
  <si>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</si>
  <si>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</si>
  <si>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</si>
  <si>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</si>
  <si>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</si>
  <si>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</si>
  <si>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</si>
  <si>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</si>
  <si>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</si>
  <si>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</si>
  <si>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</si>
  <si>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</si>
  <si>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</si>
  <si>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</si>
  <si>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</si>
  <si>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</si>
  <si>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</si>
  <si>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</si>
  <si>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</si>
  <si>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</si>
  <si>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</si>
  <si>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</si>
  <si>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</si>
  <si>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</si>
  <si>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</si>
  <si>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</si>
  <si>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</si>
  <si>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</si>
  <si>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</si>
  <si>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</si>
  <si>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</si>
  <si>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</si>
  <si>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</si>
  <si>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</si>
  <si>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</si>
  <si>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</si>
  <si>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</si>
  <si>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</si>
  <si>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</si>
  <si>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</si>
  <si>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</si>
  <si>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</si>
  <si>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</si>
  <si>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</si>
  <si>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</si>
  <si>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</si>
  <si>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</si>
  <si>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</si>
  <si>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</si>
  <si>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</si>
  <si>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</si>
  <si>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</si>
  <si>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</si>
  <si>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</si>
  <si>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</si>
  <si>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</si>
  <si>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</si>
  <si>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</si>
  <si>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</si>
  <si>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</si>
  <si>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</si>
  <si>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</si>
  <si>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</si>
  <si>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</si>
  <si>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</si>
  <si>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</si>
  <si>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</si>
  <si>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</si>
  <si>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</si>
  <si>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</si>
  <si>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</si>
  <si>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</si>
  <si>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</si>
  <si>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</si>
  <si>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</si>
  <si>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</si>
  <si>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</si>
  <si>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</si>
  <si>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</si>
  <si>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</si>
  <si>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</si>
  <si>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</si>
  <si>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</si>
  <si>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</si>
  <si>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</si>
  <si>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</si>
  <si>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</si>
  <si>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</si>
  <si>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</si>
  <si>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</si>
  <si>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</si>
  <si>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</si>
  <si>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</si>
  <si>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</si>
  <si>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</si>
  <si>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</si>
  <si>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</si>
  <si>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</si>
  <si>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</si>
  <si>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</si>
  <si>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</si>
  <si>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</si>
  <si>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</si>
  <si>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</si>
  <si>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</si>
  <si>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</si>
  <si>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</si>
  <si>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</si>
  <si>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</si>
  <si>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</si>
  <si>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</si>
  <si>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</si>
  <si>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</si>
  <si>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</si>
  <si>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</si>
  <si>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</si>
  <si>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</si>
  <si>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</si>
  <si>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</si>
  <si>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</si>
  <si>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</si>
  <si>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</si>
  <si>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</si>
  <si>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</si>
  <si>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</si>
  <si>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</si>
  <si>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</si>
  <si>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</si>
  <si>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</si>
  <si>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</si>
  <si>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</si>
  <si>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</si>
  <si>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</si>
  <si>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</si>
  <si>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</si>
  <si>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</si>
  <si>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</si>
  <si>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</si>
  <si>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</si>
  <si>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</si>
  <si>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</si>
  <si>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</si>
  <si>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</si>
  <si>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</si>
  <si>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</si>
  <si>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</si>
  <si>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</si>
  <si>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</si>
  <si>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</si>
  <si>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</si>
  <si>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</si>
  <si>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</si>
  <si>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</si>
  <si>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</si>
  <si>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</si>
  <si>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</si>
  <si>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</si>
  <si>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</si>
  <si>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</si>
  <si>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</si>
  <si>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</si>
  <si>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</si>
  <si>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</si>
  <si>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</si>
  <si>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</si>
  <si>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</si>
  <si>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</si>
  <si>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</si>
  <si>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</si>
  <si>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</si>
  <si>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</si>
  <si>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</si>
  <si>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</si>
  <si>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</si>
  <si>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</si>
  <si>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</si>
  <si>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</si>
  <si>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</si>
  <si>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</si>
  <si>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</si>
  <si>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</si>
  <si>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</si>
  <si>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</si>
  <si>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</si>
  <si>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</si>
  <si>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</si>
  <si>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</si>
  <si>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</si>
  <si>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</si>
  <si>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</si>
  <si>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</si>
  <si>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</si>
  <si>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</si>
  <si>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</si>
  <si>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</si>
  <si>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</si>
  <si>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</si>
  <si>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</si>
  <si>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</si>
  <si>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</si>
  <si>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</si>
  <si>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</si>
  <si>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</si>
  <si>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</si>
  <si>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</si>
  <si>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</si>
  <si>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</si>
  <si>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</si>
  <si>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</si>
  <si>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</si>
  <si>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</si>
  <si>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</si>
  <si>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</si>
  <si>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</si>
  <si>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</si>
  <si>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</si>
  <si>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</si>
  <si>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</si>
  <si>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</si>
  <si>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</si>
  <si>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</si>
  <si>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</si>
  <si>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</si>
  <si>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</si>
  <si>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</si>
  <si>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</si>
  <si>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</si>
  <si>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</si>
  <si>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</si>
  <si>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</si>
  <si>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</si>
  <si>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</si>
  <si>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</si>
  <si>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</si>
  <si>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</si>
  <si>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</si>
  <si>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</si>
  <si>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</si>
  <si>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</si>
  <si>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</si>
  <si>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</si>
  <si>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</si>
  <si>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</si>
  <si>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</si>
  <si>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</si>
  <si>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</si>
  <si>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</si>
  <si>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</si>
  <si>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</si>
  <si>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</si>
  <si>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</si>
  <si>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</si>
  <si>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</si>
  <si>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</si>
  <si>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</si>
  <si>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</si>
  <si>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</si>
  <si>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</si>
  <si>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</si>
  <si>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</si>
  <si>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</si>
  <si>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</si>
  <si>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</si>
  <si>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</si>
  <si>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</si>
  <si>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</si>
  <si>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</si>
  <si>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</si>
  <si>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</si>
  <si>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</si>
  <si>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</si>
  <si>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</si>
  <si>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</si>
  <si>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</si>
  <si>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</si>
  <si>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</si>
  <si>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</si>
  <si>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</si>
  <si>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</si>
  <si>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</si>
  <si>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</si>
  <si>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</si>
  <si>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</si>
  <si>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</si>
  <si>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</si>
  <si>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</si>
  <si>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</si>
  <si>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</si>
  <si>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</si>
  <si>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</si>
  <si>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</si>
  <si>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</si>
  <si>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</si>
  <si>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</si>
  <si>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</si>
  <si>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</si>
  <si>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</si>
  <si>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</si>
  <si>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</si>
  <si>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</si>
  <si>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</si>
  <si>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</si>
  <si>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</si>
  <si>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</si>
  <si>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</si>
  <si>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</si>
  <si>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</si>
  <si>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</si>
  <si>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</si>
  <si>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</si>
  <si>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</si>
  <si>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</si>
  <si>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</si>
  <si>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</si>
  <si>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</si>
  <si>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</si>
  <si>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</si>
  <si>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</si>
  <si>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</si>
  <si>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</si>
  <si>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</si>
  <si>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</si>
  <si>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</si>
  <si>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</si>
  <si>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</si>
  <si>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</si>
  <si>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</si>
  <si>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</si>
  <si>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</si>
  <si>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</si>
  <si>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</si>
  <si>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</si>
  <si>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</si>
  <si>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</si>
  <si>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</si>
  <si>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</si>
  <si>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</si>
  <si>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</si>
  <si>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</si>
  <si>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</si>
  <si>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</si>
  <si>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</si>
  <si>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</si>
  <si>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</si>
  <si>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</si>
  <si>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</si>
  <si>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</si>
  <si>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</si>
  <si>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</si>
  <si>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</si>
  <si>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</si>
  <si>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</si>
  <si>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</si>
  <si>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</si>
  <si>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</si>
  <si>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</si>
  <si>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</si>
  <si>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</si>
  <si>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</si>
  <si>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</si>
  <si>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</si>
  <si>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</si>
  <si>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</si>
  <si>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</si>
  <si>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</si>
  <si>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</si>
  <si>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</si>
  <si>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</si>
  <si>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</si>
  <si>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</si>
  <si>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</si>
  <si>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</si>
  <si>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</si>
  <si>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</si>
  <si>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</si>
  <si>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</si>
  <si>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</si>
  <si>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</si>
  <si>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</si>
  <si>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</si>
  <si>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</si>
  <si>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</si>
  <si>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</si>
  <si>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</si>
  <si>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</si>
  <si>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</si>
  <si>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</si>
  <si>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</si>
  <si>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</si>
  <si>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</si>
  <si>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</si>
  <si>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</si>
  <si>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</si>
  <si>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</si>
  <si>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</si>
  <si>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</si>
  <si>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</si>
  <si>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</si>
  <si>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</si>
  <si>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</si>
  <si>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</si>
  <si>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</si>
  <si>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</si>
  <si>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</si>
  <si>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</si>
  <si>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</si>
  <si>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</si>
  <si>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</si>
  <si>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</si>
  <si>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</si>
  <si>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</si>
  <si>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</si>
  <si>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</si>
  <si>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</si>
  <si>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</si>
  <si>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</si>
  <si>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</si>
  <si>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</si>
  <si>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</si>
  <si>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</si>
  <si>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</si>
  <si>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</si>
  <si>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</si>
  <si>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</si>
  <si>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</si>
  <si>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</si>
  <si>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</si>
  <si>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</si>
  <si>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</si>
  <si>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</si>
  <si>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</si>
  <si>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</si>
  <si>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</si>
  <si>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</si>
  <si>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</si>
  <si>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</si>
  <si>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</si>
  <si>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</si>
  <si>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</si>
  <si>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</si>
  <si>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</si>
  <si>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</si>
  <si>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</si>
  <si>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</si>
  <si>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</si>
  <si>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</si>
  <si>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</si>
  <si>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</si>
  <si>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</si>
  <si>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</si>
  <si>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</si>
  <si>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</si>
  <si>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</si>
  <si>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</si>
  <si>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</si>
  <si>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</si>
  <si>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</si>
  <si>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</si>
  <si>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</si>
  <si>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</si>
  <si>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</si>
  <si>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</si>
  <si>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</si>
  <si>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</si>
  <si>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</si>
  <si>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</si>
  <si>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</si>
  <si>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</si>
  <si>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</si>
  <si>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</si>
  <si>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</si>
  <si>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</si>
  <si>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</si>
  <si>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</si>
  <si>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</si>
  <si>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</si>
  <si>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</si>
  <si>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</si>
  <si>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</si>
  <si>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</si>
  <si>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</si>
  <si>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</si>
  <si>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</si>
  <si>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</si>
  <si>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</si>
  <si>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</si>
  <si>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</si>
  <si>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</si>
  <si>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</si>
  <si>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</si>
  <si>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</si>
  <si>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</si>
  <si>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</si>
  <si>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</si>
  <si>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</si>
  <si>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</si>
  <si>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</si>
  <si>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</si>
  <si>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</si>
  <si>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</si>
  <si>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</si>
  <si>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</si>
  <si>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</si>
  <si>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</si>
  <si>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</si>
  <si>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</si>
  <si>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</si>
  <si>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</si>
  <si>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</si>
  <si>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</si>
  <si>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</si>
  <si>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</si>
  <si>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</si>
  <si>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</si>
  <si>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</si>
  <si>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</si>
  <si>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</si>
  <si>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</si>
  <si>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</si>
  <si>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</si>
  <si>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</si>
  <si>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</si>
  <si>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</si>
  <si>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</si>
  <si>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</si>
  <si>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</si>
  <si>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</si>
  <si>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</si>
  <si>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</si>
  <si>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</si>
  <si>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</si>
  <si>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</si>
  <si>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</si>
  <si>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</si>
  <si>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</si>
  <si>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</si>
  <si>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</si>
  <si>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</si>
  <si>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</si>
  <si>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</si>
  <si>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</si>
  <si>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</si>
  <si>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</si>
  <si>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</si>
  <si>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</si>
  <si>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</si>
  <si>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</si>
  <si>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</si>
  <si>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</si>
  <si>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</si>
  <si>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</si>
  <si>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</si>
  <si>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</si>
  <si>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</si>
  <si>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</si>
  <si>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</si>
  <si>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</si>
  <si>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</si>
  <si>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</si>
  <si>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</si>
  <si>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</si>
  <si>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</si>
  <si>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</si>
  <si>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</si>
  <si>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</si>
  <si>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</si>
  <si>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</si>
  <si>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</si>
  <si>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</si>
  <si>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</si>
  <si>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</si>
  <si>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</si>
  <si>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</si>
  <si>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</si>
  <si>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</si>
  <si>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</si>
  <si>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</si>
  <si>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</si>
  <si>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</si>
  <si>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</si>
  <si>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</si>
  <si>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</si>
  <si>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</si>
  <si>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</si>
  <si>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</si>
  <si>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</si>
  <si>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</si>
  <si>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</si>
  <si>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</si>
  <si>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</si>
  <si>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</si>
  <si>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</si>
  <si>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</si>
  <si>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</si>
  <si>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</si>
  <si>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</si>
  <si>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</si>
  <si>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</si>
  <si>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</si>
  <si>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</si>
  <si>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</si>
  <si>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</si>
  <si>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</si>
  <si>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</si>
  <si>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</si>
  <si>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</si>
  <si>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</si>
  <si>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</si>
  <si>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</si>
  <si>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</si>
  <si>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</si>
  <si>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</si>
  <si>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</si>
  <si>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</si>
  <si>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</si>
  <si>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</si>
  <si>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</si>
  <si>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</si>
  <si>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</si>
  <si>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</si>
  <si>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</si>
  <si>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</si>
  <si>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</si>
  <si>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</si>
  <si>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</si>
  <si>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</si>
  <si>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</si>
  <si>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</si>
  <si>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</si>
  <si>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</si>
  <si>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</si>
  <si>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</si>
  <si>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</si>
  <si>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</si>
  <si>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</si>
  <si>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</si>
  <si>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</si>
  <si>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</si>
  <si>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</si>
  <si>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</si>
  <si>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</si>
  <si>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</si>
  <si>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</si>
  <si>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</si>
  <si>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</si>
  <si>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</si>
  <si>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</si>
  <si>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</si>
  <si>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</si>
  <si>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</si>
  <si>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</si>
  <si>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</si>
  <si>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</si>
  <si>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</si>
  <si>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</si>
  <si>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</si>
  <si>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</si>
  <si>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</si>
  <si>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</si>
  <si>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</si>
  <si>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</si>
  <si>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</si>
  <si>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</si>
  <si>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</si>
  <si>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</si>
  <si>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</si>
  <si>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</si>
  <si>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</si>
  <si>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</si>
  <si>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</si>
  <si>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</si>
  <si>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</si>
  <si>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</si>
  <si>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</si>
  <si>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</si>
  <si>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</si>
  <si>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</si>
  <si>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</si>
  <si>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</si>
  <si>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</si>
  <si>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</si>
  <si>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</si>
  <si>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</si>
  <si>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</si>
  <si>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</si>
  <si>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</si>
  <si>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</si>
  <si>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</si>
  <si>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</si>
  <si>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</si>
  <si>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</si>
  <si>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</si>
  <si>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</si>
  <si>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</si>
  <si>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</si>
  <si>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</si>
  <si>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</si>
  <si>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</si>
  <si>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</si>
  <si>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</si>
  <si>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</si>
  <si>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</si>
  <si>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</si>
  <si>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</si>
  <si>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</si>
  <si>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</si>
  <si>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</si>
  <si>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</si>
  <si>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</si>
  <si>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</si>
  <si>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</si>
  <si>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</si>
  <si>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</si>
  <si>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</si>
  <si>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</si>
  <si>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</si>
  <si>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</si>
  <si>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</si>
  <si>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</si>
  <si>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</si>
  <si>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</si>
  <si>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</si>
  <si>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</si>
  <si>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</si>
  <si>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</si>
  <si>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</si>
  <si>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</si>
  <si>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</si>
  <si>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</si>
  <si>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</si>
  <si>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</si>
  <si>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</si>
  <si>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</si>
  <si>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</si>
  <si>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</si>
  <si>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</si>
  <si>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</si>
  <si>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</si>
  <si>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</si>
  <si>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</si>
  <si>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</si>
  <si>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</si>
  <si>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</si>
  <si>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</si>
  <si>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</si>
  <si>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</si>
  <si>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</si>
  <si>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</si>
  <si>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</si>
  <si>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</si>
  <si>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</si>
  <si>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</si>
  <si>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</si>
  <si>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</si>
  <si>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</si>
  <si>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</si>
  <si>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</si>
  <si>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</si>
  <si>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</si>
  <si>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</si>
  <si>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</si>
  <si>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</si>
  <si>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</si>
  <si>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</si>
  <si>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</si>
  <si>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</si>
  <si>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</si>
  <si>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</si>
  <si>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</si>
  <si>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</si>
  <si>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</si>
  <si>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</si>
  <si>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</si>
  <si>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</si>
  <si>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</si>
  <si>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</si>
  <si>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</si>
  <si>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</si>
  <si>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</si>
  <si>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</si>
  <si>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</si>
  <si>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</si>
  <si>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</si>
  <si>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</si>
  <si>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</si>
  <si>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</si>
  <si>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</si>
  <si>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</si>
  <si>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</si>
  <si>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</si>
  <si>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</si>
  <si>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</si>
  <si>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</si>
  <si>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</si>
  <si>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</si>
  <si>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</si>
  <si>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</si>
  <si>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</si>
  <si>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</si>
  <si>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</si>
  <si>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</si>
  <si>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</si>
  <si>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</si>
  <si>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</si>
  <si>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</si>
  <si>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</si>
  <si>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</si>
  <si>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</si>
  <si>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</si>
  <si>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</si>
  <si>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</si>
  <si>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</si>
  <si>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</si>
  <si>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</si>
  <si>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</si>
  <si>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</si>
  <si>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</si>
  <si>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</si>
  <si>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</si>
  <si>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</si>
  <si>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</si>
  <si>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</si>
  <si>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</si>
  <si>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</si>
  <si>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</si>
  <si>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</si>
  <si>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</si>
  <si>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</si>
  <si>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</si>
  <si>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</si>
  <si>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</si>
  <si>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</si>
  <si>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</si>
  <si>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</si>
  <si>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</si>
  <si>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</si>
  <si>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</si>
  <si>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</si>
  <si>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</si>
  <si>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</si>
  <si>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</si>
  <si>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</si>
  <si>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</si>
  <si>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</si>
  <si>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</si>
  <si>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</si>
  <si>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</si>
  <si>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</si>
  <si>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</si>
  <si>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</si>
  <si>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</si>
  <si>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</si>
  <si>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</si>
  <si>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</si>
  <si>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</si>
  <si>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</si>
  <si>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</si>
  <si>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</si>
  <si>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</si>
  <si>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</si>
  <si>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</si>
  <si>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</si>
  <si>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</si>
  <si>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</si>
  <si>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</si>
  <si>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</si>
  <si>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</si>
  <si>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</si>
  <si>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</si>
  <si>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</si>
  <si>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</si>
  <si>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</si>
  <si>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</si>
  <si>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</si>
  <si>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</si>
  <si>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</si>
  <si>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</si>
  <si>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</si>
  <si>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</si>
  <si>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</si>
  <si>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</si>
  <si>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</si>
  <si>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</si>
  <si>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</si>
  <si>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</si>
  <si>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</si>
  <si>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</si>
  <si>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</si>
  <si>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</si>
  <si>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</si>
  <si>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</si>
  <si>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</si>
  <si>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</si>
  <si>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</si>
  <si>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</si>
  <si>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</si>
  <si>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</si>
  <si>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</si>
  <si>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</si>
  <si>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</si>
  <si>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</si>
  <si>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</si>
  <si>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</si>
  <si>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</si>
  <si>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</si>
  <si>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</si>
  <si>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</si>
  <si>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</si>
  <si>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</si>
  <si>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</si>
  <si>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</si>
  <si>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</si>
  <si>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</si>
  <si>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</si>
  <si>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</si>
  <si>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</si>
  <si>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</si>
  <si>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</si>
  <si>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</si>
  <si>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</si>
  <si>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</si>
  <si>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</si>
  <si>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</si>
  <si>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</si>
  <si>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</si>
  <si>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</si>
  <si>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</si>
  <si>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</si>
  <si>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</si>
  <si>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</si>
  <si>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</si>
  <si>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</si>
  <si>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</si>
  <si>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</si>
  <si>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</si>
  <si>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</si>
  <si>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</si>
  <si>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</si>
  <si>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</si>
  <si>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</si>
  <si>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</si>
  <si>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</si>
  <si>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</si>
  <si>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</si>
  <si>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</si>
  <si>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</si>
  <si>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</si>
  <si>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</si>
  <si>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</si>
  <si>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</si>
  <si>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</si>
  <si>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</si>
  <si>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</si>
  <si>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</si>
  <si>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</si>
  <si>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</si>
  <si>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</si>
  <si>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</si>
  <si>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</si>
  <si>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</si>
  <si>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</si>
  <si>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</si>
  <si>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</si>
  <si>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</si>
  <si>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</si>
  <si>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</si>
  <si>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</si>
  <si>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</si>
  <si>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</si>
  <si>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</si>
  <si>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</si>
  <si>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</si>
  <si>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</si>
  <si>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</si>
  <si>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</si>
  <si>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</si>
  <si>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</si>
  <si>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</si>
  <si>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</si>
  <si>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</si>
  <si>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</si>
  <si>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</si>
  <si>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</si>
  <si>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</si>
  <si>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</si>
  <si>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</si>
  <si>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</si>
  <si>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</si>
  <si>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</si>
  <si>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</si>
  <si>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</si>
  <si>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</si>
  <si>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</si>
  <si>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</si>
  <si>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</si>
  <si>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</si>
  <si>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</si>
  <si>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</si>
  <si>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</si>
  <si>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</si>
  <si>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</si>
  <si>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</si>
  <si>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</si>
  <si>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</si>
  <si>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</si>
  <si>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</si>
  <si>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</si>
  <si>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</si>
  <si>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</si>
  <si>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</si>
  <si>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</si>
  <si>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</si>
  <si>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</si>
  <si>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</si>
  <si>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</si>
  <si>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</si>
  <si>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</si>
  <si>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</si>
  <si>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</si>
  <si>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</si>
  <si>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</si>
  <si>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</si>
  <si>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</si>
  <si>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</si>
  <si>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</si>
  <si>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</si>
  <si>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</si>
  <si>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</si>
  <si>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</si>
  <si>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</si>
  <si>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</si>
  <si>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</si>
  <si>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</si>
  <si>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</si>
  <si>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</si>
  <si>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</si>
  <si>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</si>
  <si>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</si>
  <si>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</si>
  <si>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</si>
  <si>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</si>
  <si>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</si>
  <si>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</si>
  <si>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</si>
  <si>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</si>
  <si>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</si>
  <si>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</si>
  <si>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</si>
  <si>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</si>
  <si>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</si>
  <si>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</si>
  <si>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</si>
  <si>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</si>
  <si>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</si>
  <si>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</si>
  <si>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</si>
  <si>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</si>
  <si>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</si>
  <si>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</si>
  <si>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</si>
  <si>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</si>
  <si>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</si>
  <si>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</si>
  <si>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</si>
  <si>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</si>
  <si>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</si>
  <si>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</si>
  <si>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</si>
  <si>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</si>
  <si>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</si>
  <si>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</si>
  <si>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</si>
  <si>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</si>
  <si>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</si>
  <si>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</si>
  <si>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</si>
  <si>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</si>
  <si>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</si>
  <si>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</si>
  <si>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</si>
  <si>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</si>
  <si>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</si>
  <si>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</si>
  <si>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</si>
  <si>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</si>
  <si>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</si>
  <si>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</si>
  <si>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</si>
  <si>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</si>
  <si>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</si>
  <si>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</si>
  <si>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</si>
  <si>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</si>
  <si>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</si>
  <si>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</si>
  <si>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</si>
  <si>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</si>
  <si>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</si>
  <si>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</si>
  <si>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</si>
  <si>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</si>
  <si>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</si>
  <si>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</si>
  <si>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</si>
  <si>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</si>
  <si>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</si>
  <si>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</si>
  <si>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</si>
  <si>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</si>
  <si>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</si>
  <si>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</si>
  <si>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</si>
  <si>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</si>
  <si>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</si>
  <si>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</si>
  <si>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</si>
  <si>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</si>
  <si>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</si>
  <si>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</si>
  <si>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</si>
  <si>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</si>
  <si>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</si>
  <si>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</si>
  <si>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</si>
  <si>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</si>
  <si>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</si>
  <si>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</si>
  <si>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</si>
  <si>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</si>
  <si>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</si>
  <si>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</si>
  <si>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</si>
  <si>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</si>
  <si>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</si>
  <si>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</si>
  <si>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</si>
  <si>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</si>
  <si>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</si>
  <si>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</si>
  <si>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</si>
  <si>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</si>
  <si>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</si>
  <si>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</si>
  <si>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</si>
  <si>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</si>
  <si>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</si>
  <si>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</si>
  <si>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</si>
  <si>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</si>
  <si>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</si>
  <si>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</si>
  <si>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</si>
  <si>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</si>
  <si>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</si>
  <si>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</si>
  <si>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</si>
  <si>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</si>
  <si>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</si>
  <si>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</si>
  <si>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</si>
  <si>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</si>
  <si>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</si>
  <si>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</si>
  <si>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</si>
  <si>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</si>
  <si>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</si>
  <si>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</si>
  <si>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</si>
  <si>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</si>
  <si>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</si>
  <si>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</si>
  <si>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</si>
  <si>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</si>
  <si>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</si>
  <si>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</si>
  <si>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</si>
  <si>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</si>
  <si>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</si>
  <si>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</si>
  <si>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</si>
  <si>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</si>
  <si>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</si>
  <si>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</si>
  <si>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</si>
  <si>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</si>
  <si>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</si>
  <si>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</si>
  <si>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</si>
  <si>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</si>
  <si>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</si>
  <si>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</si>
  <si>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</si>
  <si>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</si>
  <si>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</si>
  <si>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</si>
  <si>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</si>
  <si>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</si>
  <si>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</si>
  <si>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</si>
  <si>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</si>
  <si>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</si>
  <si>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</si>
  <si>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</si>
  <si>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</si>
  <si>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</si>
  <si>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</si>
  <si>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</si>
  <si>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</si>
  <si>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</si>
  <si>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</si>
  <si>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</si>
  <si>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</si>
  <si>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</si>
  <si>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</si>
  <si>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</si>
  <si>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</si>
  <si>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</si>
  <si>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</si>
  <si>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</si>
  <si>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</si>
  <si>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</si>
  <si>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</si>
  <si>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</si>
  <si>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</si>
  <si>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</si>
  <si>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</si>
  <si>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</si>
  <si>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</si>
  <si>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</si>
  <si>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</si>
  <si>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</si>
  <si>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</si>
  <si>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</si>
  <si>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</si>
  <si>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</si>
  <si>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</si>
  <si>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</si>
  <si>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</si>
  <si>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</si>
  <si>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</si>
  <si>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</si>
  <si>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</si>
  <si>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</si>
  <si>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</si>
  <si>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</si>
  <si>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</si>
  <si>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</si>
  <si>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</si>
  <si>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</si>
  <si>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</si>
  <si>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</si>
  <si>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</si>
  <si>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</si>
  <si>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</si>
  <si>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</si>
  <si>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</si>
  <si>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</si>
  <si>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</si>
  <si>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</si>
  <si>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</si>
  <si>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</si>
  <si>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</si>
  <si>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</si>
  <si>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</si>
  <si>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</si>
  <si>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</si>
  <si>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</si>
  <si>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</si>
  <si>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</si>
  <si>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</si>
  <si>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</si>
  <si>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</si>
  <si>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</si>
  <si>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</si>
  <si>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</si>
  <si>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</si>
  <si>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</si>
  <si>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</si>
  <si>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</si>
  <si>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</si>
  <si>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</si>
  <si>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</si>
  <si>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</si>
  <si>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</si>
  <si>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</si>
  <si>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</si>
  <si>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</si>
  <si>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</si>
  <si>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</si>
  <si>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</si>
  <si>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</si>
  <si>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</si>
  <si>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</si>
  <si>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</si>
  <si>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</si>
  <si>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</si>
  <si>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</si>
  <si>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</si>
  <si>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</si>
  <si>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</si>
  <si>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</si>
  <si>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</si>
  <si>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</si>
  <si>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</si>
  <si>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</si>
  <si>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</si>
  <si>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</si>
  <si>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</si>
  <si>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</si>
  <si>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</si>
  <si>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</si>
  <si>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</si>
  <si>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</si>
  <si>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</si>
  <si>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</si>
  <si>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</si>
  <si>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</si>
  <si>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</si>
  <si>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</si>
  <si>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</si>
  <si>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</si>
  <si>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</si>
  <si>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</si>
  <si>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</si>
  <si>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</si>
  <si>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</si>
  <si>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</si>
  <si>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</si>
  <si>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</si>
  <si>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</si>
  <si>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</si>
  <si>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</si>
  <si>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</si>
  <si>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</si>
  <si>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</si>
  <si>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</si>
  <si>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</si>
  <si>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</si>
  <si>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</si>
  <si>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</si>
  <si>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</si>
  <si>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</si>
  <si>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</si>
  <si>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</si>
  <si>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</si>
  <si>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</si>
  <si>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</si>
  <si>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</si>
  <si>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</si>
  <si>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</si>
  <si>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</si>
  <si>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</si>
  <si>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</si>
  <si>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</si>
  <si>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</si>
  <si>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</si>
  <si>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</si>
  <si>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</si>
  <si>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</si>
  <si>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</si>
  <si>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</si>
  <si>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</si>
  <si>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</si>
  <si>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</si>
  <si>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</si>
  <si>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</si>
  <si>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</si>
  <si>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</si>
  <si>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</si>
  <si>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</si>
  <si>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</si>
  <si>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</si>
  <si>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</si>
  <si>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</si>
  <si>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</si>
  <si>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</si>
  <si>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</si>
  <si>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</si>
  <si>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</si>
  <si>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</si>
  <si>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</si>
  <si>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</si>
  <si>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</si>
  <si>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</si>
  <si>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</si>
  <si>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</si>
  <si>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</si>
  <si>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</si>
  <si>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</si>
  <si>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</si>
  <si>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</si>
  <si>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</si>
  <si>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</si>
  <si>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</si>
  <si>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</si>
  <si>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</si>
  <si>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</si>
  <si>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</si>
  <si>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</si>
  <si>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</si>
  <si>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</si>
  <si>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</si>
  <si>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</si>
  <si>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</si>
  <si>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</si>
  <si>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</si>
  <si>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</si>
  <si>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</si>
  <si>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</si>
  <si>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</si>
  <si>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</si>
  <si>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</si>
  <si>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</si>
  <si>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</si>
  <si>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</si>
  <si>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</si>
  <si>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</si>
  <si>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</si>
  <si>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</si>
  <si>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</si>
  <si>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</si>
  <si>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</si>
  <si>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</si>
  <si>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</si>
  <si>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</si>
  <si>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</si>
  <si>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</si>
  <si>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</si>
  <si>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</si>
  <si>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</si>
  <si>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</si>
  <si>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</si>
  <si>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</si>
  <si>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</si>
  <si>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</si>
  <si>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</si>
  <si>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</si>
  <si>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</si>
  <si>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</si>
  <si>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</si>
  <si>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</si>
  <si>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</si>
  <si>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</si>
  <si>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</si>
  <si>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</si>
  <si>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</si>
  <si>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</si>
  <si>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</si>
  <si>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</si>
  <si>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</si>
  <si>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</si>
  <si>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</si>
  <si>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</si>
  <si>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</si>
  <si>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</si>
  <si>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</si>
  <si>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</si>
  <si>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</si>
  <si>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</si>
  <si>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</si>
  <si>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</si>
  <si>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</si>
  <si>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</si>
  <si>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</si>
  <si>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</si>
  <si>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</si>
  <si>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</si>
  <si>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</si>
  <si>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</si>
  <si>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</si>
  <si>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</si>
  <si>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</si>
  <si>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</si>
  <si>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</si>
  <si>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</si>
  <si>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</si>
  <si>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</si>
  <si>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</si>
  <si>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</si>
  <si>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</si>
  <si>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</si>
  <si>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</si>
  <si>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</si>
  <si>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</si>
  <si>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</si>
  <si>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</si>
  <si>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</si>
  <si>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</si>
  <si>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</si>
  <si>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</si>
  <si>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</si>
  <si>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</si>
  <si>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</si>
  <si>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</si>
  <si>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</si>
  <si>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</si>
  <si>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</si>
  <si>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</si>
  <si>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</si>
  <si>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</si>
  <si>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</si>
  <si>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</si>
  <si>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</si>
  <si>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</si>
  <si>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</si>
  <si>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</si>
  <si>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</si>
  <si>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</si>
  <si>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</si>
  <si>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</si>
  <si>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</si>
  <si>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</si>
  <si>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</si>
  <si>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</si>
  <si>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</si>
  <si>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</si>
  <si>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</si>
  <si>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</si>
  <si>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</si>
  <si>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</si>
  <si>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</si>
  <si>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</si>
  <si>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</si>
  <si>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</si>
  <si>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</si>
  <si>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</si>
  <si>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</si>
  <si>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</si>
  <si>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</si>
  <si>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</si>
  <si>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</si>
  <si>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</si>
  <si>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</si>
  <si>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</si>
  <si>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</si>
  <si>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</si>
  <si>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</si>
  <si>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</si>
  <si>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</si>
  <si>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</si>
  <si>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</si>
  <si>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</si>
  <si>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</si>
  <si>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</si>
  <si>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</si>
  <si>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</si>
  <si>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</si>
  <si>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</si>
  <si>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</si>
  <si>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</si>
  <si>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</si>
  <si>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</si>
  <si>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</si>
  <si>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</si>
  <si>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</si>
  <si>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</si>
  <si>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</si>
  <si>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</si>
  <si>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</si>
  <si>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</si>
  <si>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</si>
  <si>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</si>
  <si>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</si>
  <si>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</si>
  <si>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</si>
  <si>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</si>
  <si>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</si>
  <si>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</si>
  <si>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</si>
  <si>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</si>
  <si>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</si>
  <si>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</si>
  <si>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</si>
  <si>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</si>
  <si>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</si>
  <si>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</si>
  <si>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</si>
  <si>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</si>
  <si>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</si>
  <si>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</si>
  <si>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</si>
  <si>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</si>
  <si>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</si>
  <si>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</si>
  <si>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</si>
  <si>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</si>
  <si>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</si>
  <si>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</si>
  <si>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</si>
  <si>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</si>
  <si>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</si>
  <si>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</si>
  <si>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</si>
  <si>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</si>
  <si>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</si>
  <si>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</si>
  <si>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</si>
  <si>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</si>
  <si>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</si>
  <si>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</si>
  <si>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</si>
  <si>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</si>
  <si>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</si>
  <si>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</si>
  <si>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</si>
  <si>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</si>
  <si>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</si>
  <si>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</si>
  <si>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</si>
  <si>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</si>
  <si>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</si>
  <si>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</si>
  <si>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</si>
  <si>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</si>
  <si>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</si>
  <si>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</si>
  <si>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</si>
  <si>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</si>
  <si>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</si>
  <si>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</si>
  <si>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</si>
  <si>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</si>
  <si>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</si>
  <si>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</si>
  <si>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</si>
  <si>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</si>
  <si>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</si>
  <si>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</si>
  <si>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</si>
  <si>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</si>
  <si>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</si>
  <si>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</si>
  <si>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</si>
  <si>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</si>
  <si>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</si>
  <si>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</si>
  <si>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</si>
  <si>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</si>
  <si>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</si>
  <si>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</si>
  <si>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</si>
  <si>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</si>
  <si>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</si>
  <si>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</si>
  <si>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</si>
  <si>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</si>
  <si>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</si>
  <si>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</si>
  <si>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</si>
  <si>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</si>
  <si>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</si>
  <si>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</si>
  <si>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</si>
  <si>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</si>
  <si>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</si>
  <si>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</si>
  <si>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</si>
  <si>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</si>
  <si>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</si>
  <si>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</si>
  <si>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</si>
  <si>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</si>
  <si>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</si>
  <si>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</si>
  <si>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</si>
  <si>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</si>
  <si>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</si>
  <si>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</si>
  <si>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</si>
  <si>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</si>
  <si>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</si>
  <si>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</si>
  <si>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</si>
  <si>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</si>
  <si>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</si>
  <si>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</si>
  <si>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</si>
  <si>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</si>
  <si>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</si>
  <si>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</si>
  <si>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</si>
  <si>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</si>
  <si>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</si>
  <si>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</si>
  <si>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</si>
  <si>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</si>
  <si>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</si>
  <si>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</si>
  <si>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</si>
  <si>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</si>
  <si>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</si>
  <si>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</si>
  <si>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</si>
  <si>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</si>
  <si>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</si>
  <si>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</si>
  <si>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</si>
  <si>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</si>
  <si>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</si>
  <si>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</si>
  <si>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</si>
  <si>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</si>
  <si>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</si>
  <si>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</si>
  <si>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</si>
  <si>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</si>
  <si>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</si>
  <si>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</si>
  <si>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</si>
  <si>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</si>
  <si>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</si>
  <si>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</si>
  <si>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</si>
  <si>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</si>
  <si>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</si>
  <si>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</si>
  <si>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</si>
  <si>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</si>
  <si>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</si>
  <si>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</si>
  <si>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</si>
  <si>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</si>
  <si>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</si>
  <si>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</si>
  <si>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</si>
  <si>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</si>
  <si>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</si>
  <si>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</si>
  <si>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</si>
  <si>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</si>
  <si>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</si>
  <si>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</si>
  <si>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</si>
  <si>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</si>
  <si>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</si>
  <si>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</si>
  <si>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</si>
  <si>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</si>
  <si>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</si>
  <si>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</si>
  <si>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</si>
  <si>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</si>
  <si>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</si>
  <si>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</si>
  <si>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</si>
  <si>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</si>
  <si>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</si>
  <si>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</si>
  <si>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</si>
  <si>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</si>
  <si>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</si>
  <si>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</si>
  <si>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</si>
  <si>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</si>
  <si>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</si>
  <si>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</si>
  <si>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</si>
  <si>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</si>
  <si>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</si>
  <si>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</si>
  <si>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</si>
  <si>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</si>
  <si>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</si>
  <si>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</si>
  <si>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</si>
  <si>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</si>
  <si>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</si>
  <si>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</si>
  <si>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</si>
  <si>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</si>
  <si>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</si>
  <si>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</si>
  <si>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</si>
  <si>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</si>
  <si>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</si>
  <si>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</si>
  <si>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</si>
  <si>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</si>
  <si>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</si>
  <si>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</si>
  <si>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</si>
  <si>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</si>
  <si>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</si>
  <si>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</si>
  <si>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</si>
  <si>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</si>
  <si>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</si>
  <si>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</si>
  <si>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</si>
  <si>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</si>
  <si>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</si>
  <si>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</si>
  <si>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</si>
  <si>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</si>
  <si>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</si>
  <si>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</si>
  <si>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</si>
  <si>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</si>
  <si>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</si>
  <si>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</si>
  <si>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</si>
  <si>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</si>
  <si>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</si>
  <si>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</si>
  <si>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</si>
  <si>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</si>
  <si>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</si>
  <si>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</si>
  <si>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</si>
  <si>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</si>
  <si>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</si>
  <si>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</si>
  <si>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</si>
  <si>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</si>
  <si>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</si>
  <si>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</si>
  <si>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</si>
  <si>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</si>
  <si>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</si>
  <si>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</si>
  <si>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</si>
  <si>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</si>
  <si>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</si>
  <si>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</si>
  <si>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</si>
  <si>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</si>
  <si>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</si>
  <si>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</si>
  <si>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</si>
  <si>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</si>
  <si>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</si>
  <si>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</si>
  <si>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</si>
  <si>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</si>
  <si>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</si>
  <si>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</si>
  <si>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</si>
  <si>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</si>
  <si>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</si>
  <si>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</si>
  <si>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</si>
  <si>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</si>
  <si>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</si>
  <si>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</si>
  <si>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</si>
  <si>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</si>
  <si>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</si>
  <si>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</si>
  <si>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</si>
  <si>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</si>
  <si>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</si>
  <si>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</si>
  <si>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</si>
  <si>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</si>
  <si>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</si>
  <si>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</si>
  <si>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</si>
  <si>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</si>
  <si>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</si>
  <si>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</si>
  <si>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</si>
  <si>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</si>
  <si>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</si>
  <si>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</si>
  <si>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</si>
  <si>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</si>
  <si>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</si>
  <si>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</si>
  <si>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</si>
  <si>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</si>
  <si>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</si>
  <si>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</si>
  <si>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</si>
  <si>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</si>
  <si>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</si>
  <si>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</si>
  <si>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</si>
  <si>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</si>
  <si>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</si>
  <si>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</si>
  <si>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</si>
  <si>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</si>
  <si>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</si>
  <si>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</si>
  <si>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</si>
  <si>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</si>
  <si>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</si>
  <si>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</si>
  <si>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</si>
  <si>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</si>
  <si>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</si>
  <si>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</si>
  <si>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</si>
  <si>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</si>
  <si>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</si>
  <si>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</si>
  <si>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</si>
  <si>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</si>
  <si>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</si>
  <si>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</si>
  <si>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</si>
  <si>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</si>
  <si>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</si>
  <si>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</si>
  <si>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</si>
  <si>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</si>
  <si>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</si>
  <si>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</si>
  <si>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</si>
  <si>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</si>
  <si>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</si>
  <si>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</si>
  <si>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</si>
  <si>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</si>
  <si>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</si>
  <si>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</si>
  <si>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</si>
  <si>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</si>
  <si>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</si>
  <si>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</si>
  <si>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</si>
  <si>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</si>
  <si>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</si>
  <si>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</si>
  <si>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</si>
  <si>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</si>
  <si>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</si>
  <si>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</si>
  <si>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</si>
  <si>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</si>
  <si>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</si>
  <si>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</si>
  <si>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</si>
  <si>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</si>
  <si>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</si>
  <si>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</si>
  <si>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</si>
  <si>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</si>
  <si>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</si>
  <si>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</si>
  <si>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</si>
  <si>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</si>
  <si>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</si>
  <si>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</si>
  <si>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</si>
  <si>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</si>
  <si>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</si>
  <si>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</si>
  <si>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</si>
  <si>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</si>
  <si>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</si>
  <si>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</si>
  <si>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</si>
  <si>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</si>
  <si>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</si>
  <si>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</si>
  <si>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</si>
  <si>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</si>
  <si>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</si>
  <si>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</si>
  <si>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</si>
  <si>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</si>
  <si>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</si>
  <si>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</si>
  <si>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</si>
  <si>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</si>
  <si>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</si>
  <si>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</si>
  <si>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</si>
  <si>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</si>
  <si>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</si>
  <si>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</si>
  <si>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</si>
  <si>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</si>
  <si>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</si>
  <si>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</si>
  <si>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</si>
  <si>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</si>
  <si>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</si>
  <si>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</si>
  <si>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</si>
  <si>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</si>
  <si>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</si>
  <si>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</si>
  <si>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</si>
  <si>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</si>
  <si>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</si>
  <si>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</si>
  <si>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</si>
  <si>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</si>
  <si>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</si>
  <si>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</si>
  <si>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</si>
  <si>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</si>
  <si>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</si>
  <si>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</si>
  <si>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</si>
  <si>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</si>
  <si>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</si>
  <si>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</si>
  <si>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</si>
  <si>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</si>
  <si>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</si>
  <si>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</si>
  <si>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</si>
  <si>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</si>
  <si>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</si>
  <si>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</si>
  <si>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</si>
  <si>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</si>
  <si>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</si>
  <si>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</si>
  <si>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</si>
  <si>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</si>
  <si>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</si>
  <si>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</si>
  <si>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</si>
  <si>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</si>
  <si>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</si>
  <si>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</si>
  <si>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</si>
  <si>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</si>
  <si>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</si>
  <si>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</si>
  <si>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</si>
  <si>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</si>
  <si>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</si>
  <si>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</si>
  <si>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</si>
  <si>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</si>
  <si>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</si>
  <si>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</si>
  <si>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</si>
  <si>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</si>
  <si>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</si>
  <si>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</si>
  <si>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</si>
  <si>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</si>
  <si>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</si>
  <si>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</si>
  <si>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</si>
  <si>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</si>
  <si>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</si>
  <si>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</si>
  <si>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</si>
  <si>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</si>
  <si>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</si>
  <si>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</si>
  <si>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</si>
  <si>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</si>
  <si>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</si>
  <si>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</si>
  <si>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</si>
  <si>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</si>
  <si>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</si>
  <si>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</si>
  <si>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</si>
  <si>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</si>
  <si>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</si>
  <si>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</si>
  <si>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</si>
  <si>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</si>
  <si>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</si>
  <si>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</si>
  <si>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</si>
  <si>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</si>
  <si>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</si>
  <si>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</si>
  <si>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</si>
  <si>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</si>
  <si>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</si>
  <si>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</si>
  <si>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</si>
  <si>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</si>
  <si>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</si>
  <si>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</si>
  <si>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</si>
  <si>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</si>
  <si>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</si>
  <si>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</si>
  <si>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</si>
  <si>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</si>
  <si>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</si>
  <si>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</si>
  <si>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</si>
  <si>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</si>
  <si>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</si>
  <si>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</si>
  <si>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</si>
  <si>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</si>
  <si>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</si>
  <si>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</si>
  <si>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</si>
  <si>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</si>
  <si>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</si>
  <si>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</si>
  <si>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</si>
  <si>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</si>
  <si>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</si>
  <si>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</si>
  <si>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</si>
  <si>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</si>
  <si>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</si>
  <si>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</si>
  <si>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</si>
  <si>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</si>
  <si>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</si>
  <si>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</si>
  <si>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</si>
  <si>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</si>
  <si>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</si>
  <si>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</si>
  <si>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</si>
  <si>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</si>
  <si>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</si>
  <si>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</si>
  <si>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</si>
  <si>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</si>
  <si>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</si>
  <si>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</si>
  <si>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</si>
  <si>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</si>
  <si>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</si>
  <si>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</si>
  <si>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</si>
  <si>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</si>
  <si>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</si>
  <si>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</si>
  <si>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</si>
  <si>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</si>
  <si>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</si>
  <si>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</si>
  <si>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</si>
  <si>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</si>
  <si>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</si>
  <si>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</si>
  <si>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</si>
  <si>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</si>
  <si>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</si>
  <si>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</si>
  <si>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</si>
  <si>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</si>
  <si>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</si>
  <si>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</si>
  <si>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</si>
  <si>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</si>
  <si>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</si>
  <si>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</si>
  <si>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</si>
  <si>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</si>
  <si>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</si>
  <si>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</si>
  <si>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</si>
  <si>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</si>
  <si>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</si>
  <si>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</si>
  <si>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</si>
  <si>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</si>
  <si>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</si>
  <si>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</si>
  <si>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</si>
  <si>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</si>
  <si>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</si>
  <si>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</si>
  <si>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</si>
  <si>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</si>
  <si>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</si>
  <si>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</si>
  <si>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</si>
  <si>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</si>
  <si>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</si>
  <si>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</si>
  <si>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</si>
  <si>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</si>
  <si>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</si>
  <si>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</si>
  <si>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</si>
  <si>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</si>
  <si>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</si>
  <si>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</si>
  <si>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</si>
  <si>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</si>
  <si>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</si>
  <si>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</si>
  <si>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</si>
  <si>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</si>
  <si>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</si>
  <si>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</si>
  <si>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</si>
  <si>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</si>
  <si>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</si>
  <si>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</si>
  <si>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</si>
  <si>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</si>
  <si>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</si>
  <si>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</si>
  <si>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</si>
  <si>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</si>
  <si>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</si>
  <si>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</si>
  <si>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</si>
  <si>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</si>
  <si>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</si>
  <si>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</si>
  <si>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</si>
  <si>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</si>
  <si>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</si>
  <si>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</si>
  <si>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</si>
  <si>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</si>
  <si>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</si>
  <si>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</si>
  <si>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</si>
  <si>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</si>
  <si>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</si>
  <si>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</si>
  <si>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</si>
  <si>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</si>
  <si>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</si>
  <si>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</si>
  <si>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</si>
  <si>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</si>
  <si>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</si>
  <si>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</si>
  <si>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</si>
  <si>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</si>
  <si>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</si>
  <si>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</si>
  <si>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</si>
  <si>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</si>
  <si>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</si>
  <si>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</si>
  <si>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</si>
  <si>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</si>
  <si>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</si>
  <si>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</si>
  <si>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</si>
  <si>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</si>
  <si>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</si>
  <si>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</si>
  <si>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</si>
  <si>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</si>
  <si>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</si>
  <si>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</si>
  <si>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</si>
  <si>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</si>
  <si>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</si>
  <si>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</si>
  <si>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</si>
  <si>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</si>
  <si>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</si>
  <si>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</si>
  <si>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</si>
  <si>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</si>
  <si>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</si>
  <si>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</si>
  <si>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</si>
  <si>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</si>
  <si>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</si>
  <si>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</si>
  <si>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</si>
  <si>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</si>
  <si>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</si>
  <si>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</si>
  <si>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</si>
  <si>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</si>
  <si>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</si>
  <si>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</si>
  <si>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</si>
  <si>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</si>
  <si>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</si>
  <si>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</si>
  <si>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</si>
  <si>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</si>
  <si>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</si>
  <si>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</si>
  <si>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</si>
  <si>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</si>
  <si>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</si>
  <si>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</si>
  <si>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</si>
  <si>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</si>
  <si>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</si>
  <si>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</si>
  <si>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</si>
  <si>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</si>
  <si>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</si>
  <si>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</si>
  <si>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</si>
  <si>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</si>
  <si>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</si>
  <si>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</si>
  <si>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</si>
  <si>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</si>
  <si>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</si>
  <si>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</si>
  <si>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</si>
  <si>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</si>
  <si>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</si>
  <si>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</si>
  <si>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</si>
  <si>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</si>
  <si>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</si>
  <si>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</si>
  <si>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</si>
  <si>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</si>
  <si>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</si>
  <si>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</si>
  <si>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</si>
  <si>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</si>
  <si>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</si>
  <si>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</si>
  <si>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</si>
  <si>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</si>
  <si>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</si>
  <si>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</si>
  <si>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</si>
  <si>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</si>
  <si>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</si>
  <si>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</si>
  <si>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</si>
  <si>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</si>
  <si>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</si>
  <si>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</si>
  <si>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</si>
  <si>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</si>
  <si>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</si>
  <si>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</si>
  <si>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</si>
  <si>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</si>
  <si>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</si>
  <si>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</si>
  <si>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</si>
  <si>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</si>
  <si>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</si>
  <si>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</si>
  <si>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</si>
  <si>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</si>
  <si>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</si>
  <si>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</si>
  <si>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</si>
  <si>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</si>
  <si>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</si>
  <si>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</si>
  <si>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</si>
  <si>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</si>
  <si>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</si>
  <si>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</si>
  <si>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</si>
  <si>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</si>
  <si>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</si>
  <si>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</si>
  <si>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</si>
  <si>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</si>
  <si>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</si>
  <si>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</si>
  <si>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</si>
  <si>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</si>
  <si>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</si>
  <si>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</si>
  <si>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</si>
  <si>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</si>
  <si>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</si>
  <si>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</si>
  <si>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</si>
  <si>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</si>
  <si>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</si>
  <si>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</si>
  <si>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</si>
  <si>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</si>
  <si>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</si>
  <si>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</si>
  <si>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</si>
  <si>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</si>
  <si>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</si>
  <si>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</si>
  <si>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</si>
  <si>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</si>
  <si>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</si>
  <si>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</si>
  <si>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</si>
  <si>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</si>
  <si>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</si>
  <si>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</si>
  <si>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</si>
  <si>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</si>
  <si>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</si>
  <si>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</si>
  <si>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</si>
  <si>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</si>
  <si>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</si>
  <si>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</si>
  <si>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</si>
  <si>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</si>
  <si>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</si>
  <si>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</si>
  <si>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</si>
  <si>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</si>
  <si>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</si>
  <si>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</si>
  <si>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</si>
  <si>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</si>
  <si>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</si>
  <si>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</si>
  <si>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</si>
  <si>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</si>
  <si>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</si>
  <si>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</si>
  <si>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</si>
  <si>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</si>
  <si>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</si>
  <si>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</si>
  <si>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</si>
  <si>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</si>
  <si>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</si>
  <si>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</si>
  <si>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</si>
  <si>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</si>
  <si>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</si>
  <si>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</si>
  <si>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</si>
  <si>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</si>
  <si>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</si>
  <si>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</si>
  <si>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</si>
  <si>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</si>
  <si>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</si>
  <si>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</si>
  <si>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</si>
  <si>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</si>
  <si>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</si>
  <si>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</si>
  <si>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</si>
  <si>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</si>
  <si>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</si>
  <si>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</si>
  <si>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</si>
  <si>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</si>
  <si>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</si>
  <si>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</si>
  <si>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</si>
  <si>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</si>
  <si>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</si>
  <si>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</si>
  <si>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</si>
  <si>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</si>
  <si>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</si>
  <si>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</si>
  <si>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</si>
  <si>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</si>
  <si>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</si>
  <si>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</si>
  <si>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</si>
  <si>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</si>
  <si>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</si>
  <si>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</si>
  <si>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</si>
  <si>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</si>
  <si>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</si>
  <si>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</si>
  <si>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</si>
  <si>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</si>
  <si>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</si>
  <si>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</si>
  <si>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</si>
  <si>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</si>
  <si>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</si>
  <si>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</si>
  <si>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</si>
  <si>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</si>
  <si>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</si>
  <si>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</si>
  <si>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</si>
  <si>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</si>
  <si>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</si>
  <si>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</si>
  <si>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</si>
  <si>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</si>
  <si>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</si>
  <si>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</si>
  <si>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</si>
  <si>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</si>
  <si>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</si>
  <si>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</si>
  <si>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</si>
  <si>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</si>
  <si>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</si>
  <si>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</si>
  <si>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</si>
  <si>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</si>
  <si>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</si>
  <si>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</si>
  <si>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</si>
  <si>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</si>
  <si>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</si>
  <si>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</si>
  <si>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</si>
  <si>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</si>
  <si>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</si>
  <si>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</si>
  <si>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</si>
  <si>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</si>
  <si>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</si>
  <si>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</si>
  <si>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</si>
  <si>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</si>
  <si>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</si>
  <si>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</si>
  <si>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</si>
  <si>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</si>
  <si>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</si>
  <si>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</si>
  <si>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</si>
  <si>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</si>
  <si>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</si>
  <si>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</si>
  <si>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</si>
  <si>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</si>
  <si>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</si>
  <si>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</si>
  <si>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</si>
  <si>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</si>
  <si>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</si>
  <si>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</si>
  <si>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</si>
  <si>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</si>
  <si>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</si>
  <si>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</si>
  <si>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</si>
  <si>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</si>
  <si>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</si>
  <si>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</si>
  <si>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</si>
  <si>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</si>
  <si>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</si>
  <si>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</si>
  <si>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</si>
  <si>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</si>
  <si>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</si>
  <si>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</si>
  <si>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</si>
  <si>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</si>
  <si>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</si>
  <si>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</si>
  <si>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</si>
  <si>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</si>
  <si>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</si>
  <si>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</si>
  <si>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</si>
  <si>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</si>
  <si>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</si>
  <si>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</si>
  <si>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</si>
  <si>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</si>
  <si>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</si>
  <si>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</si>
  <si>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</si>
  <si>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</si>
  <si>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</si>
  <si>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</si>
  <si>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</si>
  <si>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</si>
  <si>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</si>
  <si>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</si>
  <si>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</si>
  <si>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</si>
  <si>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</si>
  <si>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</si>
  <si>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</si>
  <si>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</si>
  <si>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</si>
  <si>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</si>
  <si>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</si>
  <si>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</si>
  <si>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</si>
  <si>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</si>
  <si>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</si>
  <si>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</si>
  <si>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</si>
  <si>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</si>
  <si>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</si>
  <si>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</si>
  <si>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</si>
  <si>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</si>
  <si>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</si>
  <si>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</si>
  <si>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</si>
  <si>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</si>
  <si>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</si>
  <si>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</si>
  <si>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</si>
  <si>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</si>
  <si>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</si>
  <si>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</si>
  <si>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</si>
  <si>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</si>
  <si>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</si>
  <si>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</si>
  <si>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</si>
  <si>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</si>
  <si>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</si>
  <si>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</si>
  <si>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</si>
  <si>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</si>
  <si>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</si>
  <si>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</si>
  <si>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</si>
  <si>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</si>
  <si>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</si>
  <si>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</si>
  <si>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</si>
  <si>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</si>
  <si>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</si>
  <si>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</si>
  <si>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</si>
  <si>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</si>
  <si>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</si>
  <si>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</si>
  <si>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</si>
  <si>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</si>
  <si>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</si>
  <si>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</si>
  <si>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</si>
  <si>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</si>
  <si>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</si>
  <si>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</si>
  <si>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</si>
  <si>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</si>
  <si>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</si>
  <si>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</si>
  <si>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</si>
  <si>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</si>
  <si>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</si>
  <si>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</si>
  <si>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</si>
  <si>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</si>
  <si>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</si>
  <si>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</si>
  <si>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</si>
  <si>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</si>
  <si>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</si>
  <si>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</si>
  <si>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</si>
  <si>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</si>
  <si>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</si>
  <si>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</si>
  <si>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</si>
  <si>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</si>
  <si>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</si>
  <si>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</si>
  <si>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</si>
  <si>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</si>
  <si>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</si>
  <si>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</si>
  <si>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</si>
  <si>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</si>
  <si>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</si>
  <si>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</si>
  <si>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</si>
  <si>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</si>
  <si>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</si>
  <si>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</si>
  <si>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</si>
  <si>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</si>
  <si>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</si>
  <si>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</si>
  <si>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</si>
  <si>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</si>
  <si>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</si>
  <si>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</si>
  <si>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</si>
  <si>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</si>
  <si>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</si>
  <si>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</si>
  <si>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</si>
  <si>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</si>
  <si>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</si>
  <si>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</si>
  <si>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</si>
  <si>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</si>
  <si>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</si>
  <si>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</si>
  <si>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</si>
  <si>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</si>
  <si>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</si>
  <si>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</si>
  <si>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</si>
  <si>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</si>
  <si>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</si>
  <si>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</si>
  <si>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</si>
  <si>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</si>
  <si>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</si>
  <si>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</si>
  <si>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</si>
  <si>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</si>
  <si>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</si>
  <si>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</si>
  <si>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</si>
  <si>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</si>
  <si>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</si>
  <si>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</si>
  <si>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</si>
  <si>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</si>
  <si>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</si>
  <si>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</si>
  <si>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</si>
  <si>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</si>
  <si>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</si>
  <si>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</si>
  <si>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</si>
  <si>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</si>
  <si>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</si>
  <si>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</si>
  <si>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</si>
  <si>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</si>
  <si>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</si>
  <si>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</si>
  <si>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</si>
  <si>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</si>
  <si>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</si>
  <si>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</si>
  <si>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</si>
  <si>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</si>
  <si>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</si>
  <si>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</si>
  <si>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</si>
  <si>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</si>
  <si>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</si>
  <si>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</si>
  <si>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</si>
  <si>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</si>
  <si>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</si>
  <si>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</si>
  <si>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</si>
  <si>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</si>
  <si>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</si>
  <si>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</si>
  <si>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</si>
  <si>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</si>
  <si>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</si>
  <si>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</si>
  <si>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</si>
  <si>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</si>
  <si>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</si>
  <si>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</si>
  <si>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</si>
  <si>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</si>
  <si>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</si>
  <si>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</si>
  <si>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</si>
  <si>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</si>
  <si>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</si>
  <si>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</si>
  <si>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</si>
  <si>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</si>
  <si>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</si>
  <si>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</si>
  <si>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</si>
  <si>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</si>
  <si>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</si>
  <si>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</si>
  <si>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</si>
  <si>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</si>
  <si>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</si>
  <si>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</si>
  <si>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</si>
  <si>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</si>
  <si>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</si>
  <si>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</si>
  <si>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</si>
  <si>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</si>
  <si>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</si>
  <si>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</si>
  <si>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</si>
  <si>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</si>
  <si>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</si>
  <si>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</si>
  <si>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</si>
  <si>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</si>
  <si>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</si>
  <si>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</si>
  <si>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</si>
  <si>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</si>
  <si>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</si>
  <si>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</si>
  <si>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</si>
  <si>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</si>
  <si>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</si>
  <si>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</si>
  <si>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</si>
  <si>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</si>
  <si>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</si>
  <si>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</si>
  <si>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</si>
  <si>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</si>
  <si>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</si>
  <si>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</si>
  <si>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</si>
  <si>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</si>
  <si>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</si>
  <si>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</si>
  <si>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</si>
  <si>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</si>
  <si>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</si>
  <si>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</si>
  <si>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</si>
  <si>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</si>
  <si>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</si>
  <si>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</si>
  <si>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</si>
  <si>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</si>
  <si>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</si>
  <si>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</si>
  <si>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</si>
  <si>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</si>
  <si>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</si>
  <si>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</si>
  <si>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</si>
  <si>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</si>
  <si>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</si>
  <si>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</si>
  <si>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</si>
  <si>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</si>
  <si>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</si>
  <si>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</si>
  <si>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</si>
  <si>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</si>
  <si>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</si>
  <si>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</si>
  <si>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</si>
  <si>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</si>
  <si>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</si>
  <si>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</si>
  <si>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</si>
  <si>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</si>
  <si>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</si>
  <si>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</si>
  <si>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</si>
  <si>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</si>
  <si>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</si>
  <si>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</si>
  <si>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</si>
  <si>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</si>
  <si>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</si>
  <si>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</si>
  <si>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</si>
  <si>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</si>
  <si>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</si>
  <si>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</si>
  <si>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</si>
  <si>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</si>
  <si>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</si>
  <si>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</si>
  <si>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</si>
  <si>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</si>
  <si>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</si>
  <si>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</si>
  <si>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</si>
  <si>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</si>
  <si>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</si>
  <si>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</si>
  <si>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</si>
  <si>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</si>
  <si>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</si>
  <si>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</si>
  <si>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</si>
  <si>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</si>
  <si>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</si>
  <si>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</si>
  <si>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</si>
  <si>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</si>
  <si>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</si>
  <si>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</si>
  <si>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</si>
  <si>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</si>
  <si>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</si>
  <si>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</si>
  <si>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</si>
  <si>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</si>
  <si>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</si>
  <si>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</si>
  <si>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</si>
  <si>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</si>
  <si>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</si>
  <si>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</si>
  <si>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</si>
  <si>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</si>
  <si>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</si>
  <si>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</si>
  <si>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</si>
  <si>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</si>
  <si>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</si>
  <si>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</si>
  <si>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</si>
  <si>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</si>
  <si>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</si>
  <si>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</si>
  <si>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</si>
  <si>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</si>
  <si>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</si>
  <si>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</si>
  <si>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</si>
  <si>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</si>
  <si>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</si>
  <si>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</si>
  <si>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</si>
  <si>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</si>
  <si>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</si>
  <si>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</si>
  <si>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</si>
  <si>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</si>
  <si>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</si>
  <si>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</si>
  <si>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</si>
  <si>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</si>
  <si>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</si>
  <si>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</si>
  <si>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</si>
  <si>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</si>
  <si>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</si>
  <si>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</si>
  <si>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</si>
  <si>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</si>
  <si>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</si>
  <si>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</si>
  <si>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</si>
  <si>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</si>
  <si>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</si>
  <si>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</si>
  <si>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</si>
  <si>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</si>
  <si>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</si>
  <si>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</si>
  <si>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</si>
  <si>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</si>
  <si>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</si>
  <si>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</si>
  <si>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</si>
  <si>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</si>
  <si>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</si>
  <si>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</si>
  <si>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</si>
  <si>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</si>
  <si>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</si>
  <si>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</si>
  <si>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</si>
  <si>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</si>
  <si>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</si>
  <si>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</si>
  <si>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</si>
  <si>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</si>
  <si>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</si>
  <si>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</si>
  <si>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</si>
  <si>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</si>
  <si>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</si>
  <si>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</si>
  <si>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</si>
  <si>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</si>
  <si>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</si>
  <si>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</si>
  <si>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</si>
  <si>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</si>
  <si>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</si>
  <si>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</si>
  <si>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</si>
  <si>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</si>
  <si>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</si>
  <si>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</si>
  <si>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</si>
  <si>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</si>
  <si>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</si>
  <si>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</si>
  <si>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</si>
  <si>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</si>
  <si>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</si>
  <si>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</si>
  <si>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</si>
  <si>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</si>
  <si>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</si>
  <si>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</si>
  <si>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</si>
  <si>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</si>
  <si>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</si>
  <si>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</si>
  <si>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</si>
  <si>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</si>
  <si>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</si>
  <si>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</si>
  <si>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</si>
  <si>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</si>
  <si>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</si>
  <si>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</si>
  <si>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</si>
  <si>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</si>
  <si>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</si>
  <si>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</si>
  <si>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</si>
  <si>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</si>
  <si>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</si>
  <si>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</si>
  <si>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</si>
  <si>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</si>
  <si>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</si>
  <si>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</si>
  <si>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</si>
  <si>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</si>
  <si>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</si>
  <si>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</si>
  <si>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</si>
  <si>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</si>
  <si>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</si>
  <si>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</si>
  <si>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</si>
  <si>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</si>
  <si>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</si>
  <si>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</si>
  <si>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</si>
  <si>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</si>
  <si>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</si>
  <si>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</si>
  <si>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</si>
  <si>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</si>
  <si>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</si>
  <si>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</si>
  <si>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</si>
  <si>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</si>
  <si>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</si>
  <si>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</si>
  <si>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</si>
  <si>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</si>
  <si>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</si>
  <si>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</si>
  <si>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</si>
  <si>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</si>
  <si>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</si>
  <si>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</si>
  <si>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</si>
  <si>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</si>
  <si>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</si>
  <si>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</si>
  <si>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</si>
  <si>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</si>
  <si>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</si>
  <si>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</si>
  <si>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</si>
  <si>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</si>
  <si>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</si>
  <si>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</si>
  <si>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</si>
  <si>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</si>
  <si>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</si>
  <si>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</si>
  <si>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</si>
  <si>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</si>
  <si>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</si>
  <si>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</si>
  <si>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</si>
  <si>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</si>
  <si>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</si>
  <si>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</si>
  <si>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</si>
  <si>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</si>
  <si>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</si>
  <si>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</si>
  <si>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</si>
  <si>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</si>
  <si>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</si>
  <si>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</si>
  <si>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</si>
  <si>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</si>
  <si>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</si>
  <si>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</si>
  <si>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</si>
  <si>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</si>
  <si>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</si>
  <si>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</si>
  <si>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</si>
  <si>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</si>
  <si>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</si>
  <si>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</si>
  <si>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</si>
  <si>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</si>
  <si>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</si>
  <si>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</si>
  <si>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</si>
  <si>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</si>
  <si>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</si>
  <si>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</si>
  <si>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</si>
  <si>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</si>
  <si>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</si>
  <si>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</si>
  <si>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</si>
  <si>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</si>
  <si>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</si>
  <si>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</si>
  <si>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</si>
  <si>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</si>
  <si>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</si>
  <si>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</si>
  <si>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</si>
  <si>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</si>
  <si>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</si>
  <si>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</si>
  <si>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</si>
  <si>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</si>
  <si>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</si>
  <si>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</si>
  <si>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</si>
  <si>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</si>
  <si>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</si>
  <si>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</si>
  <si>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</si>
  <si>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</si>
  <si>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</si>
  <si>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</si>
  <si>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</si>
  <si>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</si>
  <si>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</si>
  <si>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</si>
  <si>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</si>
  <si>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</si>
  <si>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</si>
  <si>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</si>
  <si>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</si>
  <si>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</si>
  <si>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</si>
  <si>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</si>
  <si>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</si>
  <si>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</si>
  <si>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</si>
  <si>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</si>
  <si>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</si>
  <si>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</si>
  <si>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</si>
  <si>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</si>
  <si>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</si>
  <si>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</si>
  <si>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</si>
  <si>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</si>
  <si>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</si>
  <si>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</si>
  <si>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</si>
  <si>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</si>
  <si>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</si>
  <si>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</si>
  <si>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</si>
  <si>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</si>
  <si>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</si>
  <si>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</si>
  <si>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</si>
  <si>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</si>
  <si>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</si>
  <si>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</si>
  <si>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</si>
  <si>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</si>
  <si>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</si>
  <si>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</si>
  <si>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</si>
  <si>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</si>
  <si>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</si>
  <si>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</si>
  <si>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</si>
  <si>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</si>
  <si>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</si>
  <si>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</si>
  <si>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</si>
  <si>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</si>
  <si>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</si>
  <si>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</si>
  <si>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</si>
  <si>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</si>
  <si>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</si>
  <si>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</si>
  <si>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</si>
  <si>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</si>
  <si>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</si>
  <si>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</si>
  <si>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</si>
  <si>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</si>
  <si>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</si>
  <si>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</si>
  <si>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</si>
  <si>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</si>
  <si>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</si>
  <si>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</si>
  <si>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</si>
  <si>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</si>
  <si>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</si>
  <si>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</si>
  <si>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</si>
  <si>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</si>
  <si>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</si>
  <si>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</si>
  <si>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</si>
  <si>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</si>
  <si>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</si>
  <si>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</si>
  <si>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</si>
  <si>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</si>
  <si>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</si>
  <si>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</si>
  <si>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</si>
  <si>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</si>
  <si>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</si>
  <si>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</si>
  <si>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</si>
  <si>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</si>
  <si>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</si>
  <si>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</si>
  <si>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</si>
  <si>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</si>
  <si>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</si>
  <si>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</si>
  <si>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</si>
  <si>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</si>
  <si>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</si>
  <si>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</si>
  <si>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</si>
  <si>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</si>
  <si>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</si>
  <si>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</si>
  <si>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</si>
  <si>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</si>
  <si>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</si>
  <si>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</si>
  <si>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</si>
  <si>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</si>
  <si>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</si>
  <si>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</si>
  <si>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</si>
  <si>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</si>
  <si>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</si>
  <si>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</si>
  <si>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</si>
  <si>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</si>
  <si>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</si>
  <si>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</si>
  <si>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</si>
  <si>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</si>
  <si>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</si>
  <si>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</si>
  <si>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</si>
  <si>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</si>
  <si>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</si>
  <si>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</si>
  <si>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</si>
  <si>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</si>
  <si>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</si>
  <si>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</si>
  <si>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</si>
  <si>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</si>
  <si>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</si>
  <si>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</si>
  <si>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</si>
  <si>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</si>
  <si>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</si>
  <si>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</si>
  <si>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</si>
  <si>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</si>
  <si>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</si>
  <si>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</si>
  <si>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</si>
  <si>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</si>
  <si>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</si>
  <si>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</si>
  <si>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</si>
  <si>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</si>
  <si>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</si>
  <si>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</si>
  <si>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</si>
  <si>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</si>
  <si>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</si>
  <si>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</si>
  <si>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</si>
  <si>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</si>
  <si>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</si>
  <si>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</si>
  <si>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</si>
  <si>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</si>
  <si>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</si>
  <si>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</si>
  <si>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</si>
  <si>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</si>
  <si>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</si>
  <si>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</si>
  <si>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</si>
  <si>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</si>
  <si>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</si>
  <si>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</si>
  <si>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</si>
  <si>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</si>
  <si>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</si>
  <si>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</si>
  <si>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</si>
  <si>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</si>
  <si>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</si>
  <si>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</si>
  <si>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</si>
  <si>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</si>
  <si>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</si>
  <si>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</si>
  <si>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</si>
  <si>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</si>
  <si>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</si>
  <si>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</si>
  <si>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</si>
  <si>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</si>
  <si>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</si>
  <si>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</si>
  <si>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</si>
  <si>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</si>
  <si>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</si>
  <si>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</si>
  <si>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</si>
  <si>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</si>
  <si>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</si>
  <si>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</si>
  <si>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</si>
  <si>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</si>
  <si>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</si>
  <si>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</si>
  <si>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</si>
  <si>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</si>
  <si>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</si>
  <si>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</si>
  <si>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</si>
  <si>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</si>
  <si>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</si>
  <si>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</si>
  <si>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</si>
  <si>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</si>
  <si>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</si>
  <si>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</si>
  <si>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</si>
  <si>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</si>
  <si>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</si>
  <si>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</si>
  <si>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</si>
  <si>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</si>
  <si>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</si>
  <si>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</si>
  <si>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</si>
  <si>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</si>
  <si>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</si>
  <si>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</si>
  <si>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</si>
  <si>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</si>
  <si>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</si>
  <si>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</si>
  <si>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</si>
  <si>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</si>
  <si>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</si>
  <si>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</si>
  <si>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</si>
  <si>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</si>
  <si>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</si>
  <si>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</si>
  <si>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</si>
  <si>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</si>
  <si>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</si>
  <si>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</si>
  <si>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</si>
  <si>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</si>
  <si>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</si>
  <si>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</si>
  <si>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</si>
  <si>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</si>
  <si>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</si>
  <si>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</si>
  <si>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</si>
  <si>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</si>
  <si>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</si>
  <si>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</si>
  <si>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</si>
  <si>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</si>
  <si>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</si>
  <si>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</si>
  <si>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</si>
  <si>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</si>
  <si>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</si>
  <si>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</si>
  <si>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</si>
  <si>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</si>
  <si>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</si>
  <si>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</si>
  <si>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</si>
  <si>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</si>
  <si>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</si>
  <si>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</si>
  <si>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</si>
  <si>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</si>
  <si>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</si>
  <si>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</si>
  <si>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</si>
  <si>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</si>
  <si>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</si>
  <si>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</si>
  <si>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</si>
  <si>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</si>
  <si>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</si>
  <si>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</si>
  <si>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</si>
  <si>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</si>
  <si>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</si>
  <si>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</si>
  <si>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</si>
  <si>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</si>
  <si>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</si>
  <si>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</si>
  <si>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</si>
  <si>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</si>
  <si>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</si>
  <si>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</si>
  <si>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</si>
  <si>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</si>
  <si>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</si>
  <si>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</si>
  <si>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</si>
  <si>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</si>
  <si>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</si>
  <si>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</si>
  <si>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</si>
  <si>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</si>
  <si>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</si>
  <si>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</si>
  <si>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</si>
  <si>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</si>
  <si>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</si>
  <si>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</si>
  <si>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</si>
  <si>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</si>
  <si>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</si>
  <si>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</si>
  <si>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</si>
  <si>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</si>
  <si>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</si>
  <si>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</si>
  <si>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</si>
  <si>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</si>
  <si>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</si>
  <si>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</si>
  <si>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</si>
  <si>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</si>
  <si>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</si>
  <si>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</si>
  <si>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</si>
  <si>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</si>
  <si>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</si>
  <si>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</si>
  <si>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</si>
  <si>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</si>
  <si>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</si>
  <si>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</si>
  <si>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</si>
  <si>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</si>
  <si>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</si>
  <si>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</si>
  <si>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</si>
  <si>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</si>
  <si>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</si>
  <si>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</si>
  <si>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</si>
  <si>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</si>
  <si>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</si>
  <si>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</si>
  <si>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</si>
  <si>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</si>
  <si>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</si>
  <si>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</si>
  <si>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</si>
  <si>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</si>
  <si>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</si>
  <si>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</si>
  <si>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</si>
  <si>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</si>
  <si>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</si>
  <si>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</si>
  <si>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</si>
  <si>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</si>
  <si>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</si>
  <si>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</si>
  <si>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</si>
  <si>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</si>
  <si>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</si>
  <si>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</si>
  <si>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</si>
  <si>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</si>
  <si>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</si>
  <si>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</si>
  <si>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</si>
  <si>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</si>
  <si>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</si>
  <si>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</si>
  <si>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</si>
  <si>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</si>
  <si>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</si>
  <si>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</si>
  <si>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</si>
  <si>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</si>
  <si>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</si>
  <si>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</si>
  <si>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</si>
  <si>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</si>
  <si>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</si>
  <si>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</si>
  <si>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</si>
  <si>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</si>
  <si>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</si>
  <si>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</si>
  <si>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</si>
  <si>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</si>
  <si>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</si>
  <si>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</si>
  <si>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</si>
  <si>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</si>
  <si>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</si>
  <si>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</si>
  <si>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</si>
  <si>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</si>
  <si>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</si>
  <si>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</si>
  <si>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</si>
  <si>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</si>
  <si>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</si>
  <si>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</si>
  <si>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</si>
  <si>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</si>
  <si>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</si>
  <si>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</si>
  <si>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</si>
  <si>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</si>
  <si>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</si>
  <si>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</si>
  <si>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</si>
  <si>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</si>
  <si>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</si>
  <si>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</si>
  <si>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</si>
  <si>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</si>
  <si>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</si>
  <si>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</si>
  <si>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</si>
  <si>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</si>
  <si>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</si>
  <si>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</si>
  <si>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</si>
  <si>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</si>
  <si>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</si>
  <si>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</si>
  <si>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</si>
  <si>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</si>
  <si>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</si>
  <si>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</si>
  <si>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</si>
  <si>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</si>
  <si>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</si>
  <si>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</si>
  <si>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</si>
  <si>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</si>
  <si>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</si>
  <si>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</si>
  <si>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</si>
  <si>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</si>
  <si>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</si>
  <si>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</si>
  <si>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</si>
  <si>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</si>
  <si>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</si>
  <si>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</si>
  <si>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</si>
  <si>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</si>
  <si>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</si>
  <si>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</si>
  <si>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</si>
  <si>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</si>
  <si>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</si>
  <si>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</si>
  <si>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</si>
  <si>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</si>
  <si>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</si>
  <si>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</si>
  <si>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</si>
  <si>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</si>
  <si>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</si>
  <si>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</si>
  <si>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</si>
  <si>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</si>
  <si>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</si>
  <si>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</si>
  <si>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</si>
  <si>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</si>
  <si>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</si>
  <si>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</si>
  <si>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</si>
  <si>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</si>
  <si>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</si>
  <si>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</si>
  <si>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</si>
  <si>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</si>
  <si>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</si>
  <si>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</si>
  <si>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</si>
  <si>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</si>
  <si>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</si>
  <si>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</si>
  <si>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</si>
  <si>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</si>
  <si>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</si>
  <si>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</si>
  <si>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</si>
  <si>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</si>
  <si>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</si>
  <si>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</si>
  <si>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</si>
  <si>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</si>
  <si>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</si>
  <si>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</si>
  <si>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</si>
  <si>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</si>
  <si>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</si>
  <si>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</si>
  <si>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</si>
  <si>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</si>
  <si>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</si>
  <si>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</si>
  <si>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</si>
  <si>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</si>
  <si>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</si>
  <si>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</si>
  <si>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</si>
  <si>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</si>
  <si>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</si>
  <si>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</si>
  <si>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</si>
  <si>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</si>
  <si>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</si>
  <si>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</si>
  <si>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</si>
  <si>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</si>
  <si>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</si>
  <si>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</si>
  <si>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</si>
  <si>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</si>
  <si>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</si>
  <si>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</si>
  <si>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</si>
  <si>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</si>
  <si>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</si>
  <si>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</si>
  <si>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</si>
  <si>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</si>
  <si>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</si>
  <si>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</si>
  <si>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</si>
  <si>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</si>
  <si>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</si>
  <si>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</si>
  <si>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</si>
  <si>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</si>
  <si>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</si>
  <si>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</si>
  <si>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</si>
  <si>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</si>
  <si>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</si>
  <si>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</si>
  <si>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</si>
  <si>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</si>
  <si>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</si>
  <si>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</si>
  <si>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</si>
  <si>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</si>
  <si>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</si>
  <si>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</si>
  <si>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</si>
  <si>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</si>
  <si>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</si>
  <si>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</si>
  <si>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</si>
  <si>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</si>
  <si>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</si>
  <si>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</si>
  <si>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</si>
  <si>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</si>
  <si>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</si>
  <si>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</si>
  <si>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</si>
  <si>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</si>
  <si>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</si>
  <si>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</si>
  <si>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</si>
  <si>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</si>
  <si>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</si>
  <si>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</si>
  <si>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</si>
  <si>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</si>
  <si>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</si>
  <si>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</si>
  <si>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</si>
  <si>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</si>
  <si>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</si>
  <si>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</si>
  <si>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</si>
  <si>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</si>
  <si>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</si>
  <si>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</si>
  <si>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</si>
  <si>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</si>
  <si>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</si>
  <si>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</si>
  <si>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</si>
  <si>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</si>
  <si>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</si>
  <si>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</si>
  <si>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</si>
  <si>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</si>
  <si>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</si>
  <si>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</si>
  <si>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</si>
  <si>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</si>
  <si>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</si>
  <si>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</si>
  <si>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</si>
  <si>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</si>
  <si>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</si>
  <si>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</si>
  <si>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</si>
  <si>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</si>
  <si>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</si>
  <si>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</si>
  <si>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</si>
  <si>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</si>
  <si>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</si>
  <si>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</si>
  <si>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</si>
  <si>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</si>
  <si>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</si>
  <si>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</si>
  <si>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</si>
  <si>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</si>
  <si>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</si>
  <si>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</si>
  <si>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</si>
  <si>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</si>
  <si>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</si>
  <si>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</si>
  <si>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</si>
  <si>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</si>
  <si>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</si>
  <si>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</si>
  <si>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</si>
  <si>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</si>
  <si>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</si>
  <si>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</si>
  <si>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</si>
  <si>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</si>
  <si>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</si>
  <si>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</si>
  <si>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</si>
  <si>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</si>
  <si>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</si>
  <si>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</si>
  <si>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</si>
  <si>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</si>
  <si>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</si>
  <si>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</si>
  <si>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</si>
  <si>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</si>
  <si>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</si>
  <si>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</si>
  <si>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</si>
  <si>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</si>
  <si>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</si>
  <si>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</si>
  <si>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</si>
  <si>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</si>
  <si>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</si>
  <si>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</si>
  <si>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</si>
  <si>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</si>
  <si>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</si>
  <si>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</si>
  <si>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</si>
  <si>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</si>
  <si>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</si>
  <si>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</si>
  <si>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</si>
  <si>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</si>
  <si>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</si>
  <si>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</si>
  <si>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</si>
  <si>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</si>
  <si>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</si>
  <si>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</si>
  <si>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</si>
  <si>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</si>
  <si>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</si>
  <si>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</si>
  <si>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</si>
  <si>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</si>
  <si>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</si>
  <si>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</si>
  <si>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</si>
  <si>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</si>
  <si>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</si>
  <si>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</si>
  <si>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</si>
  <si>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</si>
  <si>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</si>
  <si>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</si>
  <si>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</si>
  <si>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</si>
  <si>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</si>
  <si>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</si>
  <si>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</si>
  <si>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</si>
  <si>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</si>
  <si>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</si>
  <si>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</si>
  <si>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</si>
  <si>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</si>
  <si>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</si>
  <si>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</si>
  <si>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</si>
  <si>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</si>
  <si>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</si>
  <si>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</si>
  <si>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</si>
  <si>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</si>
  <si>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</si>
  <si>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</si>
  <si>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</si>
  <si>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</si>
  <si>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</si>
  <si>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</si>
  <si>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</si>
  <si>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</si>
  <si>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</si>
  <si>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</si>
  <si>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</si>
  <si>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</si>
  <si>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</si>
  <si>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</si>
  <si>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</si>
  <si>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</si>
  <si>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</si>
  <si>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</si>
  <si>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</si>
  <si>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</si>
  <si>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</si>
  <si>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</si>
  <si>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</si>
  <si>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</si>
  <si>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</si>
  <si>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</si>
  <si>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</si>
  <si>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</si>
  <si>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</si>
  <si>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</si>
  <si>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</si>
  <si>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</si>
  <si>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</si>
  <si>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</si>
  <si>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</si>
  <si>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</si>
  <si>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</si>
  <si>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</si>
  <si>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</si>
  <si>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</si>
  <si>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</si>
  <si>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</si>
  <si>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</si>
  <si>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</si>
  <si>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</si>
  <si>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</si>
  <si>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</si>
  <si>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</si>
  <si>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</si>
  <si>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</si>
  <si>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</si>
  <si>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</si>
  <si>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</si>
  <si>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</si>
  <si>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</si>
  <si>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</si>
  <si>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</si>
  <si>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</si>
  <si>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</si>
  <si>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</si>
  <si>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</si>
  <si>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</si>
  <si>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</si>
  <si>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</si>
  <si>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</si>
  <si>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</si>
  <si>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</si>
  <si>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</si>
  <si>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</si>
  <si>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</si>
  <si>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</si>
  <si>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</si>
  <si>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</si>
  <si>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</si>
  <si>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</si>
  <si>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</si>
  <si>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</si>
  <si>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</si>
  <si>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</si>
  <si>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</si>
  <si>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</si>
  <si>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</si>
  <si>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</si>
  <si>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</si>
  <si>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</si>
  <si>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</si>
  <si>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</si>
  <si>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</si>
  <si>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</si>
  <si>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</si>
  <si>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</si>
  <si>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</si>
  <si>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</si>
  <si>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</si>
  <si>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</si>
  <si>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</si>
  <si>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</si>
  <si>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</si>
  <si>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</si>
  <si>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</si>
  <si>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</si>
  <si>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</si>
  <si>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</si>
  <si>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</si>
  <si>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</si>
  <si>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</si>
  <si>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</si>
  <si>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</si>
  <si>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</si>
  <si>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</si>
  <si>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</si>
  <si>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</si>
  <si>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</si>
  <si>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</si>
  <si>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</si>
  <si>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</si>
  <si>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</si>
  <si>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</si>
  <si>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</si>
  <si>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</si>
  <si>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</si>
  <si>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</si>
  <si>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</si>
  <si>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</si>
  <si>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</si>
  <si>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</si>
  <si>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</si>
  <si>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</si>
  <si>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</si>
  <si>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</si>
  <si>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</si>
  <si>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</si>
  <si>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</si>
  <si>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</si>
  <si>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</si>
  <si>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</si>
  <si>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</si>
  <si>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</si>
  <si>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</si>
  <si>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</si>
  <si>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</si>
  <si>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</si>
  <si>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</si>
  <si>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</si>
  <si>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</si>
  <si>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</si>
  <si>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</si>
  <si>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</si>
  <si>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</si>
  <si>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</si>
  <si>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</si>
  <si>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</si>
  <si>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</si>
  <si>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</si>
  <si>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</si>
  <si>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</si>
  <si>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</si>
  <si>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</si>
  <si>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</si>
  <si>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</si>
  <si>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</si>
  <si>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</si>
  <si>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</si>
  <si>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</si>
  <si>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</si>
  <si>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</si>
  <si>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</si>
  <si>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</si>
  <si>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</si>
  <si>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</si>
  <si>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</si>
  <si>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</si>
  <si>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</si>
  <si>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</si>
  <si>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</si>
  <si>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</si>
  <si>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</si>
  <si>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</si>
  <si>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</si>
  <si>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</si>
  <si>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</si>
  <si>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</si>
  <si>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</si>
  <si>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</si>
  <si>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</si>
  <si>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</si>
  <si>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</si>
  <si>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</si>
  <si>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</si>
  <si>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</si>
  <si>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</si>
  <si>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</si>
  <si>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</si>
  <si>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</si>
  <si>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</si>
  <si>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</si>
  <si>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</si>
  <si>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</si>
  <si>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</si>
  <si>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</si>
  <si>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</si>
  <si>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</si>
  <si>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</si>
  <si>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</si>
  <si>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</si>
  <si>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</si>
  <si>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</si>
  <si>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</si>
  <si>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</si>
  <si>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</si>
  <si>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</si>
  <si>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</si>
  <si>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</si>
  <si>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</si>
  <si>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</si>
  <si>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</si>
  <si>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</si>
  <si>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</si>
  <si>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</si>
  <si>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</si>
  <si>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</si>
  <si>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</si>
  <si>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</si>
  <si>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</si>
  <si>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</si>
  <si>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</si>
  <si>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</si>
  <si>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</si>
  <si>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</si>
  <si>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</si>
  <si>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</si>
  <si>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</si>
  <si>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</si>
  <si>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</si>
  <si>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</si>
  <si>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</si>
  <si>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</si>
  <si>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</si>
  <si>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</si>
  <si>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</si>
  <si>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</si>
  <si>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</si>
  <si>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</si>
  <si>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</si>
  <si>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</si>
  <si>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</si>
  <si>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</si>
  <si>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</si>
  <si>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</si>
  <si>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</si>
  <si>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</si>
  <si>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</si>
  <si>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</si>
  <si>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</si>
  <si>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</si>
  <si>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</si>
  <si>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</si>
  <si>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</si>
  <si>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</si>
  <si>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</si>
  <si>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</si>
  <si>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</si>
  <si>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</si>
  <si>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</si>
  <si>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</si>
  <si>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</si>
  <si>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</si>
  <si>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</si>
  <si>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</si>
  <si>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</si>
  <si>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</si>
  <si>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</si>
  <si>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</si>
  <si>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</si>
  <si>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</si>
  <si>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</si>
  <si>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</si>
  <si>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</si>
  <si>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</si>
  <si>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</si>
  <si>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</si>
  <si>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</si>
  <si>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</si>
  <si>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</si>
  <si>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</si>
  <si>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</si>
  <si>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</si>
  <si>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</si>
  <si>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</si>
  <si>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</si>
  <si>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</si>
  <si>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</si>
  <si>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</si>
  <si>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</si>
  <si>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</si>
  <si>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</si>
  <si>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</si>
  <si>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</si>
  <si>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</si>
  <si>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</si>
  <si>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</si>
  <si>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</si>
  <si>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</si>
  <si>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</si>
  <si>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</si>
  <si>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</si>
  <si>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</si>
  <si>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</si>
  <si>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</si>
  <si>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</si>
  <si>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</si>
  <si>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</si>
  <si>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</si>
  <si>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</si>
  <si>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</si>
  <si>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</si>
  <si>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</si>
  <si>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</si>
  <si>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</si>
  <si>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</si>
  <si>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</si>
  <si>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</si>
  <si>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</si>
  <si>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</si>
  <si>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</si>
  <si>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</si>
  <si>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</si>
  <si>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</si>
  <si>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</si>
  <si>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</si>
  <si>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</si>
  <si>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</si>
  <si>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</si>
  <si>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</si>
  <si>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</si>
  <si>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</si>
  <si>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</si>
  <si>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</si>
  <si>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</si>
  <si>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</si>
  <si>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</si>
  <si>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</si>
  <si>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</si>
  <si>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</si>
  <si>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</si>
  <si>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</si>
  <si>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</si>
  <si>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</si>
  <si>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</si>
  <si>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</si>
  <si>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</si>
  <si>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</si>
  <si>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</si>
  <si>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</si>
  <si>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</si>
  <si>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</si>
  <si>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</si>
  <si>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</si>
  <si>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</si>
  <si>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</si>
  <si>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</si>
  <si>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</si>
  <si>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</si>
  <si>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</si>
  <si>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</si>
  <si>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</si>
  <si>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</si>
  <si>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</si>
  <si>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</si>
  <si>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</si>
  <si>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</si>
  <si>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</si>
  <si>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</si>
  <si>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</si>
  <si>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</si>
  <si>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</si>
  <si>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</si>
  <si>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</si>
  <si>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</si>
  <si>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</si>
  <si>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</si>
  <si>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</si>
  <si>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</si>
  <si>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</si>
  <si>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</si>
  <si>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</si>
  <si>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</si>
  <si>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</si>
  <si>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</si>
  <si>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</si>
  <si>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</si>
  <si>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</si>
  <si>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</si>
  <si>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</si>
  <si>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</si>
  <si>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</si>
  <si>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</si>
  <si>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</si>
  <si>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</si>
  <si>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</si>
  <si>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</si>
  <si>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</si>
  <si>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</si>
  <si>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</si>
  <si>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</si>
  <si>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</si>
  <si>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</si>
  <si>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</si>
  <si>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</si>
  <si>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</si>
  <si>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</si>
  <si>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</si>
  <si>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</si>
  <si>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</si>
  <si>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</si>
  <si>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</si>
  <si>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</si>
  <si>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</si>
  <si>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</si>
  <si>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</si>
  <si>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</si>
  <si>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</si>
  <si>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</si>
  <si>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</si>
  <si>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</si>
  <si>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</si>
  <si>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</si>
  <si>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</si>
  <si>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</si>
  <si>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</si>
  <si>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</si>
  <si>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</si>
  <si>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</si>
  <si>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</si>
  <si>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</si>
  <si>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</si>
  <si>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</si>
  <si>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</si>
  <si>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</si>
  <si>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</si>
  <si>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</si>
  <si>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</si>
  <si>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</si>
  <si>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</si>
  <si>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</si>
  <si>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</si>
  <si>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</si>
  <si>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</si>
  <si>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</si>
  <si>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</si>
  <si>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</si>
  <si>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</si>
  <si>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</si>
  <si>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</si>
  <si>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</si>
  <si>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</si>
  <si>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</si>
  <si>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</si>
  <si>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</si>
  <si>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</si>
  <si>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</si>
  <si>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</si>
  <si>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</si>
  <si>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</si>
  <si>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</si>
  <si>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</si>
  <si>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</si>
  <si>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</si>
  <si>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</si>
  <si>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</si>
  <si>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</si>
  <si>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</si>
  <si>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</si>
  <si>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</si>
  <si>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</si>
  <si>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</si>
  <si>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</si>
  <si>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</si>
  <si>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</si>
  <si>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</si>
  <si>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</si>
  <si>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</si>
  <si>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</si>
  <si>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</si>
  <si>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</si>
  <si>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</si>
  <si>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</si>
  <si>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</si>
  <si>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</si>
  <si>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</si>
  <si>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</si>
  <si>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</si>
  <si>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</si>
  <si>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</si>
  <si>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</si>
  <si>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</si>
  <si>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</si>
  <si>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</si>
  <si>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</si>
  <si>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</si>
  <si>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</si>
  <si>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</si>
  <si>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</si>
  <si>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</si>
  <si>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</si>
  <si>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</si>
  <si>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</si>
  <si>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</si>
  <si>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</si>
  <si>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</si>
  <si>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</si>
  <si>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</si>
  <si>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</si>
  <si>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</si>
  <si>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</si>
  <si>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</si>
  <si>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</si>
  <si>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</si>
  <si>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</si>
  <si>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</si>
  <si>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</si>
  <si>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</si>
  <si>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</si>
  <si>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</si>
  <si>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</si>
  <si>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</si>
  <si>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</si>
  <si>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</si>
  <si>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</si>
  <si>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</si>
  <si>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</si>
  <si>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</si>
  <si>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</si>
  <si>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</si>
  <si>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</si>
  <si>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</si>
  <si>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</si>
  <si>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</si>
  <si>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</si>
  <si>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</si>
  <si>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</si>
  <si>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</si>
  <si>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</si>
  <si>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</si>
  <si>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</si>
  <si>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</si>
  <si>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</si>
  <si>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</si>
  <si>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</si>
  <si>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</si>
  <si>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</si>
  <si>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</si>
  <si>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</si>
  <si>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</si>
  <si>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</si>
  <si>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</si>
  <si>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</si>
  <si>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</si>
  <si>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</si>
  <si>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</si>
  <si>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</si>
  <si>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</si>
  <si>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</si>
  <si>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</si>
  <si>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</si>
  <si>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</si>
  <si>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</si>
  <si>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</si>
  <si>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</si>
  <si>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</si>
  <si>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</si>
  <si>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</si>
  <si>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</si>
  <si>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</si>
  <si>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</si>
  <si>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</si>
  <si>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</si>
  <si>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</si>
  <si>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</si>
  <si>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</si>
  <si>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</si>
  <si>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</si>
  <si>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</si>
  <si>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</si>
  <si>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</si>
  <si>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</si>
  <si>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</si>
  <si>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</si>
  <si>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</si>
  <si>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</si>
  <si>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</si>
  <si>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</si>
  <si>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</si>
  <si>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</si>
  <si>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</si>
  <si>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</si>
  <si>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</si>
  <si>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</si>
  <si>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</si>
  <si>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</si>
  <si>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</si>
  <si>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</si>
  <si>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</si>
  <si>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</si>
  <si>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</si>
  <si>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</si>
  <si>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</si>
  <si>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</si>
  <si>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</si>
  <si>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</si>
  <si>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</si>
  <si>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</si>
  <si>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</si>
  <si>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</si>
  <si>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</si>
  <si>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</si>
  <si>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</si>
  <si>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</si>
  <si>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</si>
  <si>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</si>
  <si>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</si>
  <si>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</si>
  <si>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</si>
  <si>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</si>
  <si>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</si>
  <si>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</si>
  <si>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</si>
  <si>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</si>
  <si>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</si>
  <si>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</si>
  <si>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</si>
  <si>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</si>
  <si>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</si>
  <si>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</si>
  <si>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</si>
  <si>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</si>
  <si>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</si>
  <si>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</si>
  <si>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</si>
  <si>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</si>
  <si>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</si>
  <si>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</si>
  <si>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</si>
  <si>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</si>
  <si>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</si>
  <si>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</si>
  <si>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</si>
  <si>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</si>
  <si>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</si>
  <si>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</si>
  <si>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</si>
  <si>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</si>
  <si>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</si>
  <si>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</si>
  <si>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</si>
  <si>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</si>
  <si>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</si>
  <si>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</si>
  <si>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</si>
  <si>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</si>
  <si>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</si>
  <si>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</si>
  <si>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</si>
  <si>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</si>
  <si>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</si>
  <si>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</si>
  <si>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</si>
  <si>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</si>
  <si>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</si>
  <si>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</si>
  <si>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</si>
  <si>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</si>
  <si>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</si>
  <si>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</si>
  <si>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</si>
  <si>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</si>
  <si>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</si>
  <si>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</si>
  <si>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</si>
  <si>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</si>
  <si>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</si>
  <si>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</si>
  <si>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</si>
  <si>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</si>
  <si>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</si>
  <si>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</si>
  <si>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</si>
  <si>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</si>
  <si>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</si>
  <si>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</si>
  <si>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</si>
  <si>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</si>
  <si>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</si>
  <si>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</si>
  <si>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</si>
  <si>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</si>
  <si>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</si>
  <si>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</si>
  <si>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</si>
  <si>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</si>
  <si>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</si>
  <si>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</si>
  <si>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</si>
  <si>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</si>
  <si>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</si>
  <si>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</si>
  <si>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</si>
  <si>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</si>
  <si>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</si>
  <si>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</si>
  <si>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</si>
  <si>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</si>
  <si>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</si>
  <si>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</si>
  <si>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</si>
  <si>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</si>
  <si>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</si>
  <si>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</si>
  <si>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</si>
  <si>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</si>
  <si>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</si>
  <si>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</si>
  <si>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</si>
  <si>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</si>
  <si>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</si>
  <si>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</si>
  <si>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</si>
  <si>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</si>
  <si>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</si>
  <si>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</si>
  <si>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</si>
  <si>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</si>
  <si>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</si>
  <si>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</si>
  <si>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</si>
  <si>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</si>
  <si>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</si>
  <si>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</si>
  <si>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</si>
  <si>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</si>
  <si>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</si>
  <si>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</si>
  <si>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</si>
  <si>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</si>
  <si>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</si>
  <si>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</si>
  <si>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</si>
  <si>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</si>
  <si>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</si>
  <si>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</si>
  <si>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</si>
  <si>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</si>
  <si>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</si>
  <si>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</si>
  <si>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</si>
  <si>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</si>
  <si>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</si>
  <si>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</si>
  <si>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</si>
  <si>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</si>
  <si>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</si>
  <si>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</si>
  <si>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</si>
  <si>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</si>
  <si>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</si>
  <si>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</si>
  <si>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</si>
  <si>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</si>
  <si>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</si>
  <si>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</si>
  <si>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</si>
  <si>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</si>
  <si>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</si>
  <si>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</si>
  <si>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</si>
  <si>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</si>
  <si>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</si>
  <si>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</si>
  <si>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</si>
  <si>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</si>
  <si>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</si>
  <si>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</si>
  <si>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</si>
  <si>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</si>
  <si>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</si>
  <si>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</si>
  <si>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</si>
  <si>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</si>
  <si>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</si>
  <si>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</si>
  <si>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</si>
  <si>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</si>
  <si>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</si>
  <si>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</si>
  <si>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</si>
  <si>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</si>
  <si>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</si>
  <si>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</si>
  <si>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</si>
  <si>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</si>
  <si>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</si>
  <si>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</si>
  <si>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</si>
  <si>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</si>
  <si>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</si>
  <si>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</si>
  <si>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</si>
  <si>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</si>
  <si>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</si>
  <si>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</si>
  <si>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</si>
  <si>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</si>
  <si>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</si>
  <si>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</si>
  <si>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</si>
  <si>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</si>
  <si>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</si>
  <si>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</si>
  <si>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</si>
  <si>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</si>
  <si>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</si>
  <si>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</si>
  <si>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</si>
  <si>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</si>
  <si>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</si>
  <si>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</si>
  <si>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</si>
  <si>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</si>
  <si>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</si>
  <si>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</si>
  <si>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</si>
  <si>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</si>
  <si>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</si>
  <si>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</si>
  <si>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</si>
  <si>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</si>
  <si>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</si>
  <si>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</si>
  <si>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</si>
  <si>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</si>
  <si>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</si>
  <si>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</si>
  <si>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</si>
  <si>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</si>
  <si>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</si>
  <si>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</si>
  <si>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</si>
  <si>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</si>
  <si>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</si>
  <si>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</si>
  <si>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</si>
  <si>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</si>
  <si>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</si>
  <si>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</si>
  <si>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</si>
  <si>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</si>
  <si>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</si>
  <si>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</si>
  <si>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</si>
  <si>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</si>
  <si>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</si>
  <si>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</si>
  <si>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</si>
  <si>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</si>
  <si>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</si>
  <si>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</si>
  <si>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</si>
  <si>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</si>
  <si>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</si>
  <si>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</si>
  <si>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</si>
  <si>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</si>
  <si>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</si>
  <si>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</si>
  <si>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</si>
  <si>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</si>
  <si>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</si>
  <si>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</si>
  <si>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</si>
  <si>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</si>
  <si>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</si>
  <si>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</si>
  <si>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</si>
  <si>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</si>
  <si>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</si>
  <si>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</si>
  <si>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</si>
  <si>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</si>
  <si>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</si>
  <si>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</si>
  <si>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</si>
  <si>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</si>
  <si>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</si>
  <si>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</si>
  <si>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</si>
  <si>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</si>
  <si>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</si>
  <si>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</si>
  <si>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</si>
  <si>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</si>
  <si>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</si>
  <si>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</si>
  <si>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</si>
  <si>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</si>
  <si>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</si>
  <si>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</si>
  <si>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</si>
  <si>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</si>
  <si>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</si>
  <si>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</si>
  <si>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</si>
  <si>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</si>
  <si>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</si>
  <si>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</si>
  <si>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</si>
  <si>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</si>
  <si>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</si>
  <si>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</si>
  <si>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</si>
  <si>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</si>
  <si>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</si>
  <si>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</si>
  <si>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</si>
  <si>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</si>
  <si>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</si>
  <si>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</si>
  <si>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</si>
  <si>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</si>
  <si>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</si>
  <si>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</si>
  <si>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</si>
  <si>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</si>
  <si>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</si>
  <si>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</si>
  <si>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</si>
  <si>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</si>
  <si>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</si>
  <si>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</si>
  <si>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</si>
  <si>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</si>
  <si>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</si>
  <si>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</si>
  <si>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</si>
  <si>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</si>
  <si>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</si>
  <si>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</si>
  <si>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</si>
  <si>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</si>
  <si>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</si>
  <si>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</si>
  <si>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</si>
  <si>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</si>
  <si>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</si>
  <si>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</si>
  <si>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</si>
  <si>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</si>
  <si>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</si>
  <si>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</si>
  <si>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</si>
  <si>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</si>
  <si>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</si>
  <si>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</si>
  <si>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</si>
  <si>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</si>
  <si>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</si>
  <si>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</si>
  <si>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</si>
  <si>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</si>
  <si>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</si>
  <si>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</si>
  <si>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</si>
  <si>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</si>
  <si>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</si>
  <si>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</si>
  <si>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</si>
  <si>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</si>
  <si>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</si>
  <si>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</si>
  <si>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</si>
  <si>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</si>
  <si>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</si>
  <si>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</si>
  <si>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</si>
  <si>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</si>
  <si>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</si>
  <si>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</si>
  <si>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</si>
  <si>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</si>
  <si>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</si>
  <si>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</si>
  <si>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</si>
  <si>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</si>
  <si>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</si>
  <si>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</si>
  <si>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</si>
  <si>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</si>
  <si>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</si>
  <si>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</si>
  <si>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</si>
  <si>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</si>
  <si>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</si>
  <si>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</si>
  <si>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</si>
  <si>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</si>
  <si>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</si>
  <si>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</si>
  <si>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</si>
  <si>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</si>
  <si>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</si>
  <si>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</si>
  <si>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</si>
  <si>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</si>
  <si>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</si>
  <si>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</si>
  <si>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</si>
  <si>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</si>
  <si>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</si>
  <si>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</si>
  <si>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</si>
  <si>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</si>
  <si>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</si>
  <si>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</si>
  <si>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</si>
  <si>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</si>
  <si>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</si>
  <si>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</si>
  <si>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</si>
  <si>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</si>
  <si>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</si>
  <si>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</si>
  <si>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</si>
  <si>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</si>
  <si>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</si>
  <si>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</si>
  <si>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</si>
  <si>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</si>
  <si>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</si>
  <si>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</si>
  <si>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</si>
  <si>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</si>
  <si>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</si>
  <si>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</si>
  <si>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</si>
  <si>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</si>
  <si>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</si>
  <si>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</si>
  <si>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</si>
  <si>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</si>
  <si>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</si>
  <si>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</si>
  <si>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</si>
  <si>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</si>
  <si>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</si>
  <si>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</si>
  <si>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</si>
  <si>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</si>
  <si>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</si>
  <si>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</si>
  <si>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</si>
  <si>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</si>
  <si>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</si>
  <si>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</si>
  <si>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</si>
  <si>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</si>
  <si>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</si>
  <si>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</si>
  <si>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</si>
  <si>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</si>
  <si>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</si>
  <si>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</si>
  <si>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</si>
  <si>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</si>
  <si>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</si>
  <si>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</si>
  <si>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</si>
  <si>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</si>
  <si>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</si>
  <si>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</si>
  <si>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</si>
  <si>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</si>
  <si>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</si>
  <si>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</si>
  <si>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</si>
  <si>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</si>
  <si>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</si>
  <si>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</si>
  <si>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</si>
  <si>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</si>
  <si>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</si>
  <si>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</si>
  <si>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</si>
  <si>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</si>
  <si>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</si>
  <si>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</si>
  <si>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</si>
  <si>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</si>
  <si>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</si>
  <si>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</si>
  <si>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</si>
  <si>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</si>
  <si>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</si>
  <si>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</si>
  <si>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</si>
  <si>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</si>
  <si>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</si>
  <si>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</si>
  <si>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</si>
  <si>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</si>
  <si>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</si>
  <si>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</si>
  <si>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</si>
  <si>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</si>
  <si>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</si>
  <si>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</si>
  <si>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</si>
  <si>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</si>
  <si>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</si>
  <si>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</si>
  <si>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</si>
  <si>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</si>
  <si>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</si>
  <si>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</si>
  <si>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</si>
  <si>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</si>
  <si>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</si>
  <si>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</si>
  <si>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</si>
  <si>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</si>
  <si>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</si>
  <si>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</si>
  <si>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</si>
  <si>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</si>
  <si>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</si>
  <si>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</si>
  <si>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</si>
  <si>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</si>
  <si>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</si>
  <si>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</si>
  <si>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</si>
  <si>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</si>
  <si>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</si>
  <si>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</si>
  <si>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</si>
  <si>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</si>
  <si>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</si>
  <si>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</si>
  <si>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</si>
  <si>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</si>
  <si>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</si>
  <si>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</si>
  <si>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</si>
  <si>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</si>
  <si>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</si>
  <si>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</si>
  <si>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</si>
  <si>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</si>
  <si>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</si>
  <si>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</si>
  <si>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</si>
  <si>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</si>
  <si>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</si>
  <si>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</si>
  <si>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</si>
  <si>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</si>
  <si>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</si>
  <si>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</si>
  <si>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</si>
  <si>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</si>
  <si>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</si>
  <si>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</si>
  <si>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</si>
  <si>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</si>
  <si>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</si>
  <si>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</si>
  <si>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</si>
  <si>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</si>
  <si>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</si>
  <si>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</si>
  <si>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</si>
  <si>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</si>
  <si>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</si>
  <si>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</si>
  <si>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</si>
  <si>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</si>
  <si>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</si>
  <si>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</si>
  <si>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</si>
  <si>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</si>
  <si>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</si>
  <si>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</si>
  <si>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</si>
  <si>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</si>
  <si>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</si>
  <si>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</si>
  <si>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</si>
  <si>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</si>
  <si>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</si>
  <si>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</si>
  <si>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</si>
  <si>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</si>
  <si>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</si>
  <si>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</si>
  <si>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</si>
  <si>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</si>
  <si>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</si>
  <si>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</si>
  <si>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</si>
  <si>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</si>
  <si>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</si>
  <si>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</si>
  <si>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</si>
  <si>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</si>
  <si>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</si>
  <si>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</si>
  <si>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</si>
  <si>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</si>
  <si>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</si>
  <si>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</si>
  <si>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</si>
  <si>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</si>
  <si>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</si>
  <si>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</si>
  <si>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</si>
  <si>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</si>
  <si>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</si>
  <si>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</si>
  <si>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</si>
  <si>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</si>
  <si>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</si>
  <si>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</si>
  <si>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</si>
  <si>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</si>
  <si>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</si>
  <si>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</si>
  <si>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</si>
  <si>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</si>
  <si>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</si>
  <si>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</si>
  <si>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</si>
  <si>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</si>
  <si>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</si>
  <si>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</si>
  <si>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</si>
  <si>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</si>
  <si>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</si>
  <si>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</si>
  <si>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</si>
  <si>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</si>
  <si>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</si>
  <si>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</si>
  <si>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</si>
  <si>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</si>
  <si>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</si>
  <si>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</si>
  <si>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</si>
  <si>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</si>
  <si>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</si>
  <si>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</si>
  <si>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</si>
  <si>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</si>
  <si>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</si>
  <si>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</si>
  <si>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</si>
  <si>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</si>
  <si>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</si>
  <si>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</si>
  <si>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</si>
  <si>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</si>
  <si>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</si>
  <si>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</si>
  <si>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</si>
  <si>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</si>
  <si>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</si>
  <si>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</si>
  <si>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</si>
  <si>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</si>
  <si>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</si>
  <si>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</si>
  <si>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</si>
  <si>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</si>
  <si>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</si>
  <si>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</si>
  <si>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</si>
  <si>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</si>
  <si>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</si>
  <si>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</si>
  <si>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</si>
  <si>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</si>
  <si>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</si>
  <si>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</si>
  <si>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</si>
  <si>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</si>
  <si>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</si>
  <si>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</si>
  <si>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</si>
  <si>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</si>
  <si>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</si>
  <si>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</si>
  <si>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</si>
  <si>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</si>
  <si>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</si>
  <si>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</si>
  <si>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</si>
  <si>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</si>
  <si>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</si>
  <si>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</si>
  <si>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</si>
  <si>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</si>
  <si>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</si>
  <si>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</si>
  <si>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</si>
  <si>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</si>
  <si>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</si>
  <si>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</si>
  <si>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</si>
  <si>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</si>
  <si>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</si>
  <si>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</si>
  <si>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</si>
  <si>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</si>
  <si>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</si>
  <si>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</si>
  <si>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</si>
  <si>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</si>
  <si>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</si>
  <si>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</si>
  <si>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</si>
  <si>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</si>
  <si>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</si>
  <si>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</si>
  <si>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</si>
  <si>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</si>
  <si>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</si>
  <si>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</si>
  <si>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</si>
  <si>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</si>
  <si>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</si>
  <si>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</si>
  <si>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</si>
  <si>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</si>
  <si>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</si>
  <si>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</si>
  <si>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</si>
  <si>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</si>
  <si>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</si>
  <si>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</si>
  <si>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</si>
  <si>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</si>
  <si>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</si>
  <si>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</si>
  <si>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</si>
  <si>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</si>
  <si>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</si>
  <si>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</si>
  <si>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</si>
  <si>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</si>
  <si>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</si>
  <si>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</si>
  <si>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</si>
  <si>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</si>
  <si>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</si>
  <si>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</si>
  <si>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</si>
  <si>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</si>
  <si>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</si>
  <si>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</si>
  <si>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</si>
  <si>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</si>
  <si>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</si>
  <si>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</si>
  <si>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</si>
  <si>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</si>
  <si>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</si>
  <si>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</si>
  <si>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</si>
  <si>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</si>
  <si>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</si>
  <si>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</si>
  <si>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</si>
  <si>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</si>
  <si>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</si>
  <si>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</si>
  <si>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</si>
  <si>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</si>
  <si>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</si>
  <si>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</si>
  <si>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</si>
  <si>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</si>
  <si>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</si>
  <si>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</si>
  <si>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</si>
  <si>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</si>
  <si>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</si>
  <si>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</si>
  <si>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</si>
  <si>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</si>
  <si>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</si>
  <si>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</si>
  <si>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</si>
  <si>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</si>
  <si>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</si>
  <si>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</si>
  <si>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</si>
  <si>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</si>
  <si>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</si>
  <si>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</si>
  <si>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</si>
  <si>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</si>
  <si>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</si>
  <si>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</si>
  <si>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</si>
  <si>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</si>
  <si>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</si>
  <si>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</si>
  <si>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</si>
  <si>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</si>
  <si>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</si>
  <si>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</si>
  <si>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</si>
  <si>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</si>
  <si>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</si>
  <si>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</si>
  <si>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</si>
  <si>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</si>
  <si>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</si>
  <si>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</si>
  <si>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</si>
  <si>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</si>
  <si>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</si>
  <si>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</si>
  <si>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</si>
  <si>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</si>
  <si>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</si>
  <si>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</si>
  <si>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</si>
  <si>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</si>
  <si>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</si>
  <si>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</si>
  <si>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</si>
  <si>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</si>
  <si>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</si>
  <si>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</si>
  <si>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</si>
  <si>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</si>
  <si>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</si>
  <si>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</si>
  <si>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</si>
  <si>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</si>
  <si>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</si>
  <si>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</si>
  <si>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</si>
  <si>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</si>
  <si>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</si>
  <si>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</si>
  <si>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</si>
  <si>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</si>
  <si>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</si>
  <si>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</si>
  <si>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</si>
  <si>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</si>
  <si>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</si>
  <si>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</si>
  <si>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</si>
  <si>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</si>
  <si>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</si>
  <si>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</si>
  <si>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</si>
  <si>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</si>
  <si>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</si>
  <si>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</si>
  <si>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</si>
  <si>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</si>
  <si>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</si>
  <si>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</si>
  <si>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</si>
  <si>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</si>
  <si>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</si>
  <si>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</si>
  <si>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</si>
  <si>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</si>
  <si>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</si>
  <si>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</si>
  <si>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</si>
  <si>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</si>
  <si>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</si>
  <si>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</si>
  <si>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</si>
  <si>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</si>
  <si>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</si>
  <si>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</si>
  <si>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</si>
  <si>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</si>
  <si>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</si>
  <si>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</si>
  <si>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</si>
  <si>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</si>
  <si>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</si>
  <si>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</si>
  <si>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</si>
  <si>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</si>
  <si>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</si>
  <si>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</si>
  <si>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</si>
  <si>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</si>
  <si>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</si>
  <si>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</si>
  <si>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</si>
  <si>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</si>
  <si>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</si>
  <si>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</si>
  <si>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</si>
  <si>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</si>
  <si>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</si>
  <si>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</si>
  <si>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</si>
  <si>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</si>
  <si>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</si>
  <si>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</si>
  <si>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</si>
  <si>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</si>
  <si>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</si>
  <si>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</si>
  <si>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</si>
  <si>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</si>
  <si>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</si>
  <si>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</si>
  <si>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</si>
  <si>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</si>
  <si>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</si>
  <si>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</si>
  <si>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</si>
  <si>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</si>
  <si>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</si>
  <si>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</si>
  <si>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</si>
  <si>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</si>
  <si>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</si>
  <si>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</si>
  <si>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</si>
  <si>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</si>
  <si>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</si>
  <si>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</si>
  <si>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</si>
  <si>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</si>
  <si>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</si>
  <si>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</si>
  <si>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</si>
  <si>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</si>
  <si>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</si>
  <si>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</si>
  <si>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</si>
  <si>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</si>
  <si>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</si>
  <si>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</si>
  <si>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</si>
  <si>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</si>
  <si>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</si>
  <si>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</si>
  <si>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</si>
  <si>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</si>
  <si>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</si>
  <si>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</si>
  <si>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</si>
  <si>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</si>
  <si>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</si>
  <si>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</si>
  <si>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</si>
  <si>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</si>
  <si>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</si>
  <si>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</si>
  <si>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</si>
  <si>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</si>
  <si>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</si>
  <si>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</si>
  <si>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</si>
  <si>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</si>
  <si>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</si>
  <si>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</si>
  <si>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</si>
  <si>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</si>
  <si>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</si>
  <si>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</si>
  <si>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</si>
  <si>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</si>
  <si>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</si>
  <si>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</si>
  <si>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</si>
  <si>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</si>
  <si>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</si>
  <si>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</si>
  <si>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</si>
  <si>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</si>
  <si>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</si>
  <si>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</si>
  <si>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</si>
  <si>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</si>
  <si>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</si>
  <si>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</si>
  <si>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</si>
  <si>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</si>
  <si>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</si>
  <si>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</si>
  <si>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</si>
  <si>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</si>
  <si>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</si>
  <si>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</si>
  <si>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</si>
  <si>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</si>
  <si>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</si>
  <si>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</si>
  <si>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</si>
  <si>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</si>
  <si>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</si>
  <si>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</si>
  <si>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</si>
  <si>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</si>
  <si>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</si>
  <si>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</si>
  <si>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</si>
  <si>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</si>
  <si>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</si>
  <si>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</si>
  <si>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</si>
  <si>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</si>
  <si>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</si>
  <si>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</si>
  <si>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</si>
  <si>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</si>
  <si>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</si>
  <si>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</si>
  <si>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</si>
  <si>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</si>
  <si>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</si>
  <si>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</si>
  <si>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</si>
  <si>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</si>
  <si>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</si>
  <si>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</si>
  <si>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</si>
  <si>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</si>
  <si>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</si>
  <si>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</si>
  <si>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</si>
  <si>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</si>
  <si>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</si>
  <si>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</si>
  <si>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</si>
  <si>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</si>
  <si>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</si>
  <si>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</si>
  <si>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</si>
  <si>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</si>
  <si>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</si>
  <si>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</si>
  <si>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</si>
  <si>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</si>
  <si>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</si>
  <si>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</si>
  <si>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</si>
  <si>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</si>
  <si>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</si>
  <si>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</si>
  <si>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</si>
  <si>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</si>
  <si>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</si>
  <si>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</si>
  <si>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</si>
  <si>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</si>
  <si>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</si>
  <si>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</si>
  <si>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</si>
  <si>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</si>
  <si>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</si>
  <si>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</si>
  <si>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</si>
  <si>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</si>
  <si>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</si>
  <si>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</si>
  <si>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</si>
  <si>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</si>
  <si>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</si>
  <si>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</si>
  <si>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</si>
  <si>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</si>
  <si>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</si>
  <si>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</si>
  <si>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</si>
  <si>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</si>
  <si>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</si>
  <si>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</si>
  <si>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</si>
  <si>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</si>
  <si>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</si>
  <si>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</si>
  <si>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</si>
  <si>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</si>
  <si>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</si>
  <si>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</si>
  <si>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</si>
  <si>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</si>
  <si>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</si>
  <si>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</si>
  <si>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</si>
  <si>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</si>
  <si>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</si>
  <si>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</si>
  <si>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</si>
  <si>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</si>
  <si>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</si>
  <si>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</si>
  <si>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</si>
  <si>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</si>
  <si>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</si>
  <si>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</si>
  <si>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</si>
  <si>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</si>
  <si>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</si>
  <si>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</si>
  <si>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</si>
  <si>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</si>
  <si>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</si>
  <si>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</si>
  <si>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</si>
  <si>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</si>
  <si>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</si>
  <si>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</si>
  <si>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</si>
  <si>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</si>
  <si>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</si>
  <si>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</si>
  <si>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</si>
  <si>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</si>
  <si>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</si>
  <si>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</si>
  <si>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</si>
  <si>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</si>
  <si>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</si>
  <si>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</si>
  <si>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</si>
  <si>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</si>
  <si>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</si>
  <si>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</si>
  <si>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</si>
  <si>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</si>
  <si>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</si>
  <si>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</si>
  <si>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</si>
  <si>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</si>
  <si>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</si>
  <si>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</si>
  <si>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</si>
  <si>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</si>
  <si>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</si>
  <si>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</si>
  <si>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</si>
  <si>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</si>
  <si>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</si>
  <si>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</si>
  <si>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</si>
  <si>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</si>
  <si>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</si>
  <si>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</si>
  <si>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</si>
  <si>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</si>
  <si>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</si>
  <si>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</si>
  <si>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</si>
  <si>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</si>
  <si>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</si>
  <si>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</si>
  <si>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</si>
  <si>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</si>
  <si>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</si>
  <si>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</si>
  <si>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</si>
  <si>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</si>
  <si>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</si>
  <si>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</si>
  <si>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</si>
  <si>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</si>
  <si>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</si>
  <si>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</si>
  <si>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</si>
  <si>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</si>
  <si>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</si>
  <si>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</si>
  <si>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</si>
  <si>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</si>
  <si>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</si>
  <si>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</si>
  <si>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</si>
  <si>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</si>
  <si>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</si>
  <si>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</si>
  <si>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</si>
  <si>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</si>
  <si>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</si>
  <si>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</si>
  <si>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</si>
  <si>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</si>
  <si>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</si>
  <si>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</si>
  <si>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</si>
  <si>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</si>
  <si>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</si>
  <si>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</si>
  <si>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</si>
  <si>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</si>
  <si>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</si>
  <si>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</si>
  <si>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</si>
  <si>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</si>
  <si>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</si>
  <si>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</si>
  <si>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</si>
  <si>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</si>
  <si>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</si>
  <si>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</si>
  <si>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</si>
  <si>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</si>
  <si>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</si>
  <si>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</si>
  <si>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</si>
  <si>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</si>
  <si>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</si>
  <si>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</si>
  <si>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</si>
  <si>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</si>
  <si>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</si>
  <si>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</si>
  <si>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</si>
  <si>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</si>
  <si>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</si>
  <si>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</si>
  <si>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</si>
  <si>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</si>
  <si>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</si>
  <si>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</si>
  <si>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</si>
  <si>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</si>
  <si>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</si>
  <si>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</si>
  <si>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</si>
  <si>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</si>
  <si>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</si>
  <si>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</si>
  <si>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</si>
  <si>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</si>
  <si>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</si>
  <si>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</si>
  <si>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</si>
  <si>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</si>
  <si>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</si>
  <si>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</si>
  <si>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</si>
  <si>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</si>
  <si>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</si>
  <si>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</si>
  <si>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</si>
  <si>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</si>
  <si>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</si>
  <si>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</si>
  <si>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</si>
  <si>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</si>
  <si>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</si>
  <si>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</si>
  <si>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</si>
  <si>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</si>
  <si>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</si>
  <si>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</si>
  <si>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</si>
  <si>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</si>
  <si>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</si>
  <si>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</si>
  <si>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</si>
  <si>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</si>
  <si>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</si>
  <si>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</si>
  <si>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</si>
  <si>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</si>
  <si>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</si>
  <si>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</si>
  <si>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</si>
  <si>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</si>
  <si>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</si>
  <si>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</si>
  <si>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</si>
  <si>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</si>
  <si>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</si>
  <si>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</si>
  <si>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</si>
  <si>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</si>
  <si>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</si>
  <si>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</si>
  <si>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</si>
  <si>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</si>
  <si>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</si>
  <si>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</si>
  <si>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</si>
  <si>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</si>
  <si>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</si>
  <si>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</si>
  <si>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</si>
  <si>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</si>
  <si>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</si>
  <si>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</si>
  <si>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</si>
  <si>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</si>
  <si>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</si>
  <si>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</si>
  <si>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</si>
  <si>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</si>
  <si>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</si>
  <si>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</si>
  <si>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</si>
  <si>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</si>
  <si>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</si>
  <si>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</si>
  <si>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</si>
  <si>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</si>
  <si>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</si>
  <si>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</si>
  <si>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</si>
  <si>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</si>
  <si>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</si>
  <si>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</si>
  <si>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</si>
  <si>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</si>
  <si>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</si>
  <si>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</si>
  <si>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</si>
  <si>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</si>
  <si>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70 Min </t>
  </si>
  <si>
    <t>No PCM</t>
  </si>
  <si>
    <t xml:space="preserve">2025-10-03 17:09:08	</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</si>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</sst>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270.83155138888833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45933.779977314814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45933.779977314814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45933.779977314814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45933.779977314814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45933.779977314814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45933.779977314814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45933.779977314814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45933.779977314814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45933.779977314814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45933.779977314814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45933.779977314814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45933.779977314814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45933.779977314814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45933.779977314814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45933.779977314814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45933.779977314814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45933.779977314814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45933.779977314814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45933.779977314814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45933.779977314814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45933.779977314814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45933.779977314814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45933.779977314814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45933.779977314814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45933.779977314814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45933.779977314814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45933.779977314814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45933.779977314814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45933.779977314814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45933.779977314814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45933.779977314814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45933.779977314814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45933.779977314814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45933.779977314814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45933.779977314814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45933.779977314814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45933.779977314814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45933.779977314814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45933.779977314814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45933.779977314814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45933.779977314814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45933.779977314814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45933.779977314814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45933.779977314814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45933.779977314814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45933.779977314814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45933.779977314814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45933.779977314814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45933.779977314814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45933.779977314814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2C88DBDF-8E08-44B3-8944-6BD210858DF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242.12819490740367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127.05289398148307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108.78013935185299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45933.779977314814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45933.779977314814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45933.779977314814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45933.779977314814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45933.779977314814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45933.779977314814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45933.779977314814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45933.779977314814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45933.779977314814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45933.779977314814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45933.779977314814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45933.779977314814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45933.779977314814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45933.779977314814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45933.779977314814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45933.779977314814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45933.779977314814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45933.779977314814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45933.779977314814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45933.779977314814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45933.779977314814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45933.779977314814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45933.779977314814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45933.779977314814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45933.779977314814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45933.779977314814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45933.779977314814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45933.779977314814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45933.779977314814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45933.779977314814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45933.779977314814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45933.779977314814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45933.779977314814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45933.779977314814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45933.779977314814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45933.779977314814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45933.779977314814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45933.779977314814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45933.779977314814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45933.779977314814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45933.779977314814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45933.779977314814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45933.779977314814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45933.779977314814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45933.779977314814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45933.779977314814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45933.779977314814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45933.779977314814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45933.779977314814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45933.779977314814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45933.779977314814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45933.779977314814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45933.779977314814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45933.779977314814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45933.779977314814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45933.779977314814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45933.779977314814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45933.779977314814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45933.779977314814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45933.779977314814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45933.779977314814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45933.779977314814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45933.779977314814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45933.779977314814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45933.779977314814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45933.779977314814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45933.779977314814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45933.779977314814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45933.779977314814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45933.779977314814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45933.779977314814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45933.779977314814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45933.779977314814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45933.779977314814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45933.779977314814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45933.779977314814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45933.779977314814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45933.779977314814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45933.779977314814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45933.779977314814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45933.779977314814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45933.779977314814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45933.779977314814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45933.779977314814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45933.779977314814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45933.779977314814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45933.779977314814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45933.779977314814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45933.779977314814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45933.779977314814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45933.779977314814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45933.779977314814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45933.779977314814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45933.779977314814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45933.779977314814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45933.779977314814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45933.779977314814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45933.779977314814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45933.779977314814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45933.779977314814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45933.779977314814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45933.779977314814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45933.779977314814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45933.779977314814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45933.779977314814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45933.779977314814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45933.779977314814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45933.779977314814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45933.779977314814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45933.779977314814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45933.779977314814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45933.779977314814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45933.779977314814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45933.779977314814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45933.779977314814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45933.779977314814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45933.779977314814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45933.779977314814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45933.779977314814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45933.779977314814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45933.779977314814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45933.779977314814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45933.779977314814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45933.779977314814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45933.779977314814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45933.779977314814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45933.779977314814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45933.779977314814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45933.779977314814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45933.779977314814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45933.779977314814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45933.779977314814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45933.779977314814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45933.779977314814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45933.779977314814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45933.779977314814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45933.779977314814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45933.779977314814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45933.779977314814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45933.779977314814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45933.779977314814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45933.779977314814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45933.779977314814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45933.779977314814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45933.779977314814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45933.779977314814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45933.779977314814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45933.779977314814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45933.779977314814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45933.779977314814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45933.779977314814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45933.779977314814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45933.779977314814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45933.779977314814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45933.779977314814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45933.779977314814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45933.779977314814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45933.779977314814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45933.779977314814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45933.779977314814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45933.779977314814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45933.779977314814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45933.779977314814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45933.779977314814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45933.779977314814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45933.779977314814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45933.779977314814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45933.779977314814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45933.779977314814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45933.779977314814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45933.779977314814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45933.779977314814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45933.779977314814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45933.779977314814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45933.779977314814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45933.779977314814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45933.779977314814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45933.779977314814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45933.779977314814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45933.779977314814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45933.779977314814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45933.779977314814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45933.779977314814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45933.779977314814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45933.779977314814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45933.779977314814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45933.779977314814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45933.779977314814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45933.779977314814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45933.779977314814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45933.779977314814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45933.779977314814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45933.779977314814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45933.779977314814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45933.779977314814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45933.779977314814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45933.779977314814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45933.779977314814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45933.779977314814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45933.779977314814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45933.779977314814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45933.779977314814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45933.779977314814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45933.779977314814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45933.779977314814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45933.779977314814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45933.779977314814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45933.779977314814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45933.779977314814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45933.779977314814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45933.779977314814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45933.779977314814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45933.779977314814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45933.779977314814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45933.779977314814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45933.779977314814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45933.779977314814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45933.779977314814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45933.779977314814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45933.779977314814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45933.779977314814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45933.779977314814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45933.779977314814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45933.779977314814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45933.779977314814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45933.779977314814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45933.779977314814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45933.779977314814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45933.779977314814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45933.779977314814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45933.779977314814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45933.779977314814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45933.779977314814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45933.779977314814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45933.779977314814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45933.779977314814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45933.779977314814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45933.779977314814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45933.779977314814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45933.779977314814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45933.779977314814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45933.779977314814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45933.779977314814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45933.779977314814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45933.779977314814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45933.779977314814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45933.779977314814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45933.779977314814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45933.779977314814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45933.779977314814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45933.779977314814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45933.779977314814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45933.779977314814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45933.779977314814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45933.779977314814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45933.779977314814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45933.779977314814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45933.779977314814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45933.779977314814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45933.779977314814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45933.779977314814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45933.779977314814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45933.779977314814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45933.779977314814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45933.779977314814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45933.779977314814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45933.779977314814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45933.779977314814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45933.779977314814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45933.779977314814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45933.779977314814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45933.779977314814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45933.779977314814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45933.779977314814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45933.779977314814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45933.779977314814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45933.779977314814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45933.779977314814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45933.779977314814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45933.779977314814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45933.779977314814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45933.779977314814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45933.779977314814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45933.779977314814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45933.779977314814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45933.779977314814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45933.779977314814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45933.779977314814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45933.779977314814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45933.779977314814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45933.779977314814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45933.779977314814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45933.779977314814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45933.779977314814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45933.779977314814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45933.779977314814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45933.779977314814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45933.779977314814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45933.779977314814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45933.779977314814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45933.779977314814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45933.779977314814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45933.779977314814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45933.779977314814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45933.779977314814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45933.779977314814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45933.779977314814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45933.779977314814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45933.779977314814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45933.779977314814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45933.779977314814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45933.779977314814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45933.779977314814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45933.779977314814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45933.779977314814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45933.779977314814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45933.779977314814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45933.779977314814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45933.779977314814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45933.779977314814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45933.779977314814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45933.779977314814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45933.779977314814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45933.779977314814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45933.779977314814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45933.779977314814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45933.779977314814</v>
      </c>
      <c r="H2" s="22"/>
      <c r="I2" s="19" t="str">
        <f>IFERROR(VLOOKUP(D2,DB!A:F,6,0),"")</f>
        <v/>
      </c>
      <c r="J2" s="18" t="str">
        <f>IFERROR(VLOOKUP(D2,DB!A:G,7,0),"")</f>
        <v/>
      </c>
      <c r="K2" s="50"/>
      <c r="L2" s="23" t="str">
        <f>IFERROR(VLOOKUP(D2,DB!A:I,9,0),"")</f>
        <v/>
      </c>
    </row>
    <row r="3" spans="1:13" ht="15" customHeight="1">
      <c r="A3" s="19"/>
      <c r="B3" s="75" t="str">
        <f>IFERROR(VLOOKUP(D3,DB!A:K,11,0),"")</f>
        <v>R3</v>
      </c>
      <c r="C3" s="18"/>
      <c r="D3" s="18" t="s">
        <v>19093</v>
      </c>
      <c r="E3" s="18"/>
      <c r="F3" s="20"/>
      <c r="G3" s="21">
        <f t="shared" ca="1" si="0"/>
        <v>45933.779977314814</v>
      </c>
      <c r="H3" s="22"/>
      <c r="I3" s="19" t="str">
        <f>IFERROR(VLOOKUP(D3,DB!A:F,6,0),"")</f>
        <v>Power Cube</v>
      </c>
      <c r="J3" s="18" t="str">
        <f>IFERROR(VLOOKUP(D3,DB!A:G,7,0),"")</f>
        <v>No BB Design+Good</v>
      </c>
      <c r="K3" s="50"/>
      <c r="L3" s="23" t="str">
        <f>IFERROR(VLOOKUP(D3,DB!A:I,9,0),"")</f>
        <v>Latis</v>
      </c>
    </row>
    <row r="4" spans="1:13" ht="15" customHeight="1">
      <c r="A4" s="19"/>
      <c r="B4" s="75" t="str">
        <f>IFERROR(VLOOKUP(D4,DB!A:K,11,0),"")</f>
        <v>R3</v>
      </c>
      <c r="C4" s="18"/>
      <c r="D4" s="143" t="s">
        <v>19111</v>
      </c>
      <c r="E4" s="18"/>
      <c r="F4" s="20"/>
      <c r="G4" s="21">
        <f t="shared" ca="1" si="0"/>
        <v>45933.779977314814</v>
      </c>
      <c r="H4" s="22"/>
      <c r="I4" s="19" t="str">
        <f>IFERROR(VLOOKUP(D4,DB!A:F,6,0),"")</f>
        <v>Power Cube</v>
      </c>
      <c r="J4" s="18" t="str">
        <f>IFERROR(VLOOKUP(D4,DB!A:G,7,0),"")</f>
        <v>No BB Design+Good</v>
      </c>
      <c r="K4" s="50"/>
      <c r="L4" s="23" t="str">
        <f>IFERROR(VLOOKUP(D4,DB!A:I,9,0),"")</f>
        <v>Latis</v>
      </c>
    </row>
    <row r="5" spans="1:13" ht="15" customHeight="1">
      <c r="A5" s="19"/>
      <c r="B5" s="75" t="str">
        <f>IFERROR(VLOOKUP(D5,DB!A:K,11,0),"")</f>
        <v/>
      </c>
      <c r="C5" s="18"/>
      <c r="D5" s="18"/>
      <c r="E5" s="18"/>
      <c r="F5" s="20"/>
      <c r="G5" s="21">
        <f t="shared" ca="1" si="0"/>
        <v>45933.779977314814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45933.779977314814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45933.779977314814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45933.779977314814</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45933.779977314814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45933.779977314814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45933.779977314814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45933.779977314814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45933.779977314814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45933.779977314814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45933.779977314814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45933.779977314814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45933.779977314814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45933.779977314814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45933.779977314814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45933.779977314814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45933.779977314814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45933.779977314814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45933.779977314814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45933.779977314814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45933.779977314814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45933.779977314814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45933.779977314814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45933.779977314814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45933.779977314814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45933.779977314814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45933.779977314814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45933.779977314814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45933.779977314814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45933.779977314814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45933.779977314814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45933.779977314814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45933.779977314814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45933.779977314814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45933.779977314814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45933.779977314814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45933.779977314814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45933.779977314814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45933.779977314814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45933.779977314814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45933.779977314814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45933.779977314814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45933.779977314814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45933.779977314814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45933.779977314814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45933.779977314814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45933.779977314814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45933.779977314814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45933.779977314814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45933.779977314814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45933.779977314814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45933.779977314814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45933.779977314814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45933.779977314814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45933.779977314814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45933.779977314814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45933.779977314814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45933.779977314814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45933.779977314814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45933.779977314814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45933.779977314814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45933.779977314814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45933.779977314814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45933.779977314814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45933.779977314814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45933.779977314814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45933.779977314814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45933.779977314814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45933.779977314814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45933.779977314814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45933.779977314814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45933.779977314814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45933.779977314814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45933.779977314814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45933.779977314814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45933.779977314814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45933.779977314814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45933.779977314814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45933.779977314814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45933.779977314814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45933.779977314814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45933.779977314814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45933.779977314814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45933.779977314814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45933.779977314814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45933.779977314814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45933.779977314814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45933.779977314814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45933.779977314814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45933.779977314814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45933.779977314814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45933.779977314814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45933.779977314814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45933.779977314814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45933.779977314814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45933.779977314814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45933.779977314814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45933.779977314814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45933.779977314814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45933.779977314814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45933.779977314814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45933.779977314814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45933.779977314814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45933.779977314814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45933.779977314814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45933.779977314814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45933.779977314814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45933.779977314814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45933.779977314814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45933.779977314814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45933.779977314814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45933.779977314814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45933.779977314814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45933.779977314814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45933.779977314814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45933.779977314814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45933.779977314814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45933.779977314814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45933.779977314814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45933.779977314814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45933.779977314814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45933.779977314814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45933.779977314814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45933.779977314814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45933.779977314814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45933.779977314814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45933.779977314814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45933.779977314814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45933.779977314814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45933.779977314814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45933.779977314814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45933.779977314814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45933.779977314814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45933.779977314814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45933.779977314814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45933.779977314814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45933.779977314814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45933.779977314814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45933.779977314814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45933.779977314814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45933.779977314814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45933.779977314814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45933.779977314814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45933.779977314814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45933.779977314814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45933.779977314814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45933.779977314814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45933.779977314814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45933.779977314814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45933.779977314814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45933.779977314814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45933.779977314814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45933.779977314814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45933.779977314814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45933.779977314814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45933.779977314814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45933.779977314814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45933.779977314814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45933.779977314814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45933.779977314814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45933.779977314814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45933.779977314814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45933.779977314814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45933.779977314814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45933.779977314814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45933.779977314814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45933.779977314814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45933.779977314814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45933.779977314814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45933.779977314814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45933.779977314814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45933.779977314814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45933.779977314814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45933.779977314814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45933.779977314814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45933.779977314814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45933.779977314814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45933.779977314814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45933.779977314814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45933.779977314814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45933.779977314814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45933.779977314814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45933.779977314814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45933.779977314814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45933.779977314814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45933.779977314814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45933.779977314814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45933.779977314814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45933.779977314814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45933.779977314814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45933.779977314814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45933.779977314814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45933.779977314814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45933.779977314814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45933.779977314814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45933.779977314814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45933.779977314814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45933.779977314814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45933.779977314814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45933.779977314814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45933.779977314814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45933.779977314814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45933.779977314814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45933.779977314814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45933.779977314814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45933.779977314814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45933.779977314814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45933.779977314814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45933.779977314814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45933.779977314814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45933.779977314814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45933.779977314814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45933.779977314814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45933.779977314814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45933.779977314814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45933.779977314814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45933.779977314814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45933.779977314814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45933.779977314814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45933.779977314814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45933.779977314814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45933.779977314814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45933.779977314814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45933.779977314814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45933.779977314814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45933.779977314814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45933.779977314814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45933.779977314814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45933.779977314814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45933.779977314814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45933.779977314814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45933.779977314814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45933.779977314814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45933.779977314814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45933.779977314814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45933.779977314814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45933.779977314814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45933.779977314814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45933.779977314814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45933.779977314814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45933.779977314814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45933.779977314814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45933.779977314814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45933.779977314814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45933.779977314814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45933.779977314814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45933.779977314814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45933.779977314814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45933.779977314814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45933.779977314814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45933.779977314814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45933.779977314814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45933.779977314814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45933.779977314814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45933.779977314814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45933.779977314814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45933.779977314814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45933.779977314814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45933.779977314814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45933.779977314814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45933.779977314814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45933.779977314814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45933.779977314814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45933.779977314814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45933.779977314814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45933.779977314814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45933.779977314814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45933.779977314814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45933.779977314814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45933.779977314814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45933.779977314814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45933.779977314814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45933.779977314814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45933.779977314814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45933.779977314814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45933.779977314814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45933.779977314814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45933.779977314814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45933.779977314814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45933.779977314814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45933.779977314814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45933.779977314814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45933.779977314814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45933.779977314814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45933.779977314814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45933.779977314814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45933.779977314814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45933.779977314814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45933.779977314814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45933.779977314814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45933.779977314814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45933.779977314814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45933.779977314814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45933.779977314814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45933.779977314814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45933.779977314814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45933.779977314814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45933.779977314814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45933.779977314814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45933.779977314814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45933.779977314814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45933.779977314814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45933.779977314814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45933.779977314814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45933.779977314814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45933.779977314814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45933.779977314814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45933.779977314814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45933.779977314814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45933.779977314814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45933.779977314814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45933.779977314814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45933.779977314814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45933.779977314814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45933.779977314814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45933.779977314814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45933.779977314814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45933.779977314814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45933.779977314814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45933.779977314814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45933.779977314814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45933.779977314814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45933.779977314814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45933.779977314814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45933.779977314814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45933.779977314814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45933.779977314814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45933.779977314814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45933.779977314814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45933.779977314814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45933.779977314814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45933.779977314814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45933.779977314814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45933.779977314814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45933.779977314814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45933.779977314814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45933.779977314814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45933.779977314814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45933.779977314814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45933.779977314814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45933.779977314814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45933.779977314814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45933.779977314814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45933.779977314814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45933.779977314814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45933.779977314814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45933.779977314814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45933.779977314814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45933.779977314814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45933.779977314814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45933.779977314814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45933.779977314814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45933.779977314814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45933.779977314814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45933.779977314814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45933.779977314814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45933.779977314814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45933.779977314814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45933.779977314814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45933.779977314814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45933.779977314814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45933.779977314814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45933.779977314814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45933.779977314814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45933.779977314814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45933.779977314814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45933.779977314814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45933.779977314814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45933.779977314814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45933.779977314814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45933.779977314814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45933.779977314814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45933.779977314814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45933.779977314814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45933.779977314814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45933.779977314814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45933.779977314814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45933.779977314814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45933.779977314814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45933.779977314814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45933.779977314814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45933.779977314814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45933.779977314814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45933.779977314814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45933.779977314814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45933.779977314814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45933.779977314814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45933.779977314814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45933.779977314814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45933.779977314814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45933.779977314814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45933.779977314814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45933.779977314814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45933.779977314814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45933.779977314814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45933.779977314814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45933.779977314814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45933.779977314814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45933.779977314814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45933.779977314814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45933.779977314814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45933.779977314814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45933.779977314814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45933.779977314814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45933.779977314814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45933.779977314814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45933.779977314814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45933.779977314814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45933.779977314814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45933.779977314814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45933.779977314814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45933.779977314814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45933.779977314814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45933.779977314814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45933.779977314814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45933.779977314814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45933.779977314814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45933.779977314814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45933.779977314814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45933.779977314814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45933.779977314814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45933.779977314814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45933.779977314814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45933.779977314814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45933.779977314814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45933.779977314814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45933.779977314814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45933.779977314814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45933.779977314814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45933.779977314814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45933.779977314814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45933.779977314814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45933.779977314814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45933.779977314814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45933.779977314814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45933.779977314814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45933.779977314814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45933.779977314814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45933.779977314814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45933.779977314814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45933.779977314814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45933.779977314814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45933.779977314814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45933.779977314814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45933.779977314814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45933.779977314814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45933.779977314814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45933.779977314814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45933.779977314814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45933.779977314814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45933.779977314814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45933.779977314814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45933.779977314814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45933.779977314814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45933.779977314814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45933.779977314814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45933.779977314814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45933.779977314814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45933.779977314814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45933.779977314814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45933.779977314814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45933.779977314814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45933.779977314814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45933.779977314814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45933.779977314814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45933.779977314814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45933.779977314814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45933.779977314814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45933.779977314814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45933.779977314814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45933.779977314814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45933.779977314814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45933.779977314814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45933.779977314814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45933.779977314814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45933.779977314814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45933.779977314814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45933.779977314814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45933.779977314814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45933.779977314814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45933.779977314814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45933.779977314814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45933.779977314814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45933.779977314814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45933.779977314814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45933.779977314814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45933.779977314814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45933.779977314814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45933.779977314814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45933.779977314814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45933.779977314814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45933.779977314814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45933.779977314814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45933.779977314814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45933.779977314814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45933.779977314814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45933.779977314814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45933.779977314814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45933.779977314814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45933.779977314814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45933.779977314814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45933.779977314814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45933.779977314814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45933.779977314814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45933.779977314814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45933.779977314814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45933.779977314814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45933.779977314814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45933.779977314814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45933.779977314814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45933.779977314814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45933.779977314814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45933.779977314814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45933.779977314814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45933.779977314814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45933.779977314814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45933.779977314814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45933.779977314814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45933.779977314814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45933.779977314814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45933.779977314814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45933.779977314814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45933.779977314814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45933.779977314814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45933.779977314814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45933.779977314814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45933.779977314814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45933.779977314814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45933.779977314814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45933.779977314814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45933.779977314814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45933.779977314814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45933.779977314814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45933.779977314814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45933.779977314814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45933.779977314814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45933.779977314814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45933.779977314814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45933.779977314814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45933.779977314814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45933.779977314814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45933.779977314814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45933.779977314814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45933.779977314814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45933.779977314814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45933.779977314814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45933.779977314814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45933.779977314814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45933.779977314814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45933.779977314814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45933.779977314814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45933.779977314814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45933.779977314814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45933.779977314814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45933.779977314814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45933.779977314814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45933.779977314814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45933.779977314814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45933.779977314814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45933.779977314814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45933.779977314814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45933.779977314814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45933.779977314814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45933.779977314814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45933.779977314814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45933.779977314814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45933.779977314814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45933.779977314814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45933.779977314814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45933.779977314814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45933.779977314814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45933.779977314814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45933.779977314814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45933.779977314814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45933.779977314814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45933.779977314814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45933.779977314814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45933.779977314814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45933.779977314814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45933.779977314814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45933.779977314814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45933.779977314814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45933.779977314814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45933.779977314814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45933.779977314814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45933.779977314814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45933.779977314814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45933.779977314814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45933.779977314814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45933.779977314814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45933.779977314814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45933.779977314814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45933.779977314814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45933.779977314814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45933.779977314814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45933.779977314814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45933.779977314814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45933.779977314814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45933.779977314814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45933.779977314814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45933.779977314814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45933.779977314814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45933.779977314814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45933.779977314814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45933.779977314814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45933.779977314814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45933.779977314814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45933.779977314814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45933.779977314814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45933.779977314814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45933.779977314814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45933.779977314814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45933.779977314814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45933.779977314814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45933.779977314814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45933.779977314814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45933.779977314814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45933.779977314814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45933.779977314814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45933.779977314814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45933.779977314814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45933.779977314814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45933.779977314814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45933.779977314814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45933.779977314814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45933.779977314814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45933.779977314814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45933.779977314814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45933.779977314814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45933.779977314814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45933.779977314814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45933.779977314814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45933.779977314814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45933.779977314814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45933.779977314814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45933.779977314814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45933.779977314814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45933.779977314814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45933.779977314814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45933.779977314814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45933.779977314814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45933.779977314814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45933.779977314814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45933.779977314814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45933.779977314814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45933.779977314814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45933.779977314814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45933.779977314814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45933.779977314814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45933.779977314814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45933.779977314814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45933.779977314814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45933.779977314814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45933.779977314814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45933.779977314814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45933.779977314814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45933.779977314814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45933.779977314814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45933.779977314814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45933.779977314814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45933.779977314814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45933.779977314814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45933.779977314814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45933.779977314814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45933.779977314814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45933.779977314814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45933.779977314814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45933.779977314814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45933.779977314814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45933.779977314814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45933.779977314814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45933.779977314814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45933.779977314814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45933.779977314814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45933.779977314814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45933.779977314814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45933.779977314814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45933.779977314814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45933.779977314814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45933.779977314814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45933.779977314814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45933.779977314814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45933.779977314814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45933.779977314814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45933.779977314814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45933.779977314814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45933.779977314814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45933.779977314814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45933.779977314814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45933.779977314814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45933.779977314814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45933.779977314814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45933.779977314814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45933.779977314814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45933.779977314814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45933.779977314814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45933.779977314814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45933.779977314814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45933.779977314814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45933.779977314814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45933.779977314814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45933.779977314814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45933.779977314814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45933.779977314814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45933.779977314814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45933.779977314814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45933.779977314814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45933.779977314814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45933.779977314814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45933.779977314814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45933.779977314814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45933.779977314814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45933.779977314814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45933.779977314814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45933.779977314814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45933.779977314814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45933.779977314814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45933.779977314814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45933.779977314814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45933.779977314814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45933.779977314814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45933.779977314814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45933.779977314814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45933.779977314814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45933.779977314814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45933.779977314814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45933.779977314814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45933.779977314814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45933.779977314814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45933.779977314814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45933.779977314814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45933.779977314814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45933.779977314814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45933.779977314814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45933.779977314814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45933.779977314814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45933.779977314814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45933.779977314814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45933.779977314814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45933.779977314814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45933.779977314814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45933.779977314814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45933.779977314814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45933.779977314814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45933.779977314814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45933.779977314814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45933.779977314814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45933.779977314814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45933.779977314814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45933.779977314814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45933.779977314814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45933.779977314814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45933.779977314814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45933.779977314814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45933.779977314814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45933.779977314814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45933.779977314814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45933.779977314814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45933.779977314814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45933.779977314814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45933.779977314814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45933.779977314814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45933.779977314814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45933.779977314814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45933.779977314814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45933.779977314814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45933.779977314814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45933.779977314814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45933.779977314814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45933.779977314814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45933.779977314814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45933.779977314814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45933.779977314814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45933.779977314814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45933.779977314814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45933.779977314814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45933.779977314814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45933.779977314814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45933.779977314814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45933.779977314814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45933.779977314814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45933.779977314814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45933.779977314814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45933.779977314814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45933.779977314814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45933.779977314814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45933.779977314814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45933.779977314814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45933.779977314814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45933.779977314814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45933.779977314814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45933.779977314814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45933.779977314814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45933.779977314814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45933.779977314814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45933.779977314814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45933.779977314814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45933.779977314814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45933.779977314814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45933.779977314814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45933.779977314814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45933.779977314814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45933.779977314814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45933.779977314814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45933.779977314814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45933.779977314814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45933.779977314814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45933.779977314814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45933.779977314814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45933.779977314814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45933.779977314814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45933.779977314814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45933.779977314814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45933.779977314814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45933.779977314814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45933.779977314814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45933.779977314814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45933.779977314814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45933.779977314814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45933.779977314814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45933.779977314814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45933.779977314814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45933.779977314814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45933.779977314814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45933.779977314814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45933.779977314814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45933.779977314814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45933.779977314814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45933.779977314814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45933.779977314814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45933.779977314814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45933.779977314814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45933.779977314814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45933.779977314814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45933.779977314814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45933.779977314814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45933.779977314814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45933.779977314814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45933.779977314814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45933.779977314814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45933.779977314814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45933.779977314814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45933.779977314814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45933.779977314814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45933.779977314814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45933.779977314814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45933.779977314814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45933.779977314814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45933.779977314814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45933.779977314814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45933.779977314814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45933.779977314814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45933.779977314814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45933.779977314814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45933.779977314814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45933.779977314814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45933.779977314814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45933.779977314814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45933.779977314814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45933.779977314814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45933.779977314814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45933.779977314814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45933.779977314814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45933.779977314814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45933.779977314814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45933.779977314814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45933.779977314814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45933.779977314814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45933.779977314814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45933.779977314814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45933.779977314814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45933.779977314814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45933.779977314814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45933.779977314814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45933.779977314814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45933.779977314814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45933.779977314814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45933.779977314814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45933.779977314814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45933.779977314814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45933.779977314814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45933.779977314814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45933.779977314814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45933.779977314814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45933.779977314814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45933.779977314814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45933.779977314814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45933.779977314814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45933.779977314814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45933.779977314814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45933.779977314814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45933.779977314814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45933.779977314814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45933.779977314814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45933.779977314814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45933.779977314814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45933.779977314814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45933.779977314814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45933.779977314814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45933.779977314814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45933.779977314814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45933.779977314814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45933.779977314814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45933.779977314814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45933.779977314814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45933.779977314814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45933.779977314814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45933.779977314814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45933.779977314814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45933.779977314814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45933.779977314814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45933.779977314814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45933.779977314814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45933.779977314814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45933.779977314814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45933.779977314814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45933.779977314814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45933.779977314814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45933.779977314814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45933.779977314814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45933.779977314814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45933.779977314814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45933.779977314814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45933.779977314814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45933.779977314814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45933.779977314814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45933.779977314814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45933.779977314814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45933.779977314814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45933.779977314814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45933.779977314814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45933.779977314814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45933.779977314814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45933.779977314814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45933.779977314814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45933.779977314814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45933.779977314814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45933.779977314814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45933.779977314814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45933.779977314814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45933.779977314814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45933.779977314814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45933.779977314814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45933.779977314814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45933.779977314814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45933.779977314814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45933.779977314814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45933.779977314814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45933.779977314814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45933.779977314814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45933.779977314814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45933.779977314814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45933.779977314814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45933.779977314814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45933.779977314814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45933.779977314814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45933.779977314814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45933.779977314814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45933.779977314814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45933.779977314814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45933.779977314814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45933.779977314814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45933.779977314814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45933.779977314814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45933.779977314814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45933.779977314814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45933.779977314814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45933.779977314814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45933.779977314814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45933.779977314814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45933.779977314814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45933.779977314814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45933.779977314814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45933.779977314814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45933.779977314814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45933.779977314814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45933.779977314814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45933.779977314814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45933.779977314814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45933.779977314814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45933.779977314814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45933.779977314814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45933.779977314814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45933.779977314814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45933.779977314814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45933.779977314814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45933.779977314814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45933.779977314814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45933.779977314814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45933.779977314814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45933.779977314814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45933.779977314814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45933.779977314814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45933.779977314814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45933.779977314814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45933.779977314814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45933.779977314814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45933.779977314814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45933.779977314814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45933.779977314814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45933.779977314814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45933.779977314814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45933.779977314814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45933.779977314814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45933.779977314814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45933.779977314814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45933.779977314814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45933.779977314814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45933.779977314814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45933.779977314814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45933.779977314814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45933.779977314814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45933.779977314814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45933.779977314814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45933.779977314814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45933.779977314814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45933.779977314814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45933.779977314814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45933.779977314814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45933.779977314814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45933.779977314814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45933.779977314814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45933.779977314814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45933.779977314814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45933.779977314814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45933.779977314814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45933.779977314814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45933.779977314814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45933.779977314814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45933.779977314814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45933.779977314814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45933.779977314814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45933.779977314814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45933.779977314814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45933.779977314814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45933.779977314814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45933.779977314814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45933.779977314814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45933.779977314814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45933.779977314814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45933.779977314814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45933.779977314814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45933.779977314814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45933.779977314814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45933.779977314814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45933.779977314814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45933.779977314814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45933.779977314814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45933.779977314814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45933.779977314814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45933.779977314814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45933.779977314814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45933.779977314814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45933.779977314814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45933.779977314814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45933.779977314814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45933.779977314814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45933.779977314814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45933.779977314814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45933.779977314814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45933.779977314814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45933.779977314814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45933.779977314814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45933.779977314814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45933.779977314814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45933.779977314814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45933.779977314814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45933.779977314814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45933.779977314814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45933.779977314814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45933.779977314814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45933.779977314814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45933.779977314814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45933.779977314814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45933.779977314814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45933.779977314814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45933.779977314814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45933.779977314814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45933.779977314814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45933.779977314814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45933.779977314814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45933.779977314814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45933.779977314814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45933.779977314814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45933.779977314814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45933.779977314814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45933.779977314814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45933.779977314814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45933.779977314814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45933.779977314814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45933.779977314814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45933.779977314814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45933.779977314814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45933.779977314814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45933.779977314814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45933.779977314814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45933.779977314814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45933.779977314814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45933.779977314814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45933.779977314814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45933.779977314814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45933.779977314814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45933.779977314814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45933.779977314814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45933.779977314814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45933.779977314814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45933.779977314814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45933.779977314814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45933.779977314814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45933.779977314814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45933.779977314814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45933.779977314814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45933.779977314814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45933.779977314814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45933.779977314814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45933.779977314814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45933.779977314814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45933.779977314814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45933.779977314814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45933.779977314814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45933.779977314814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45933.779977314814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45933.779977314814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45933.779977314814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45933.779977314814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45933.779977314814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45933.779977314814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45933.779977314814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45933.779977314814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45933.779977314814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45933.779977314814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45933.779977314814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45933.779977314814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45933.779977314814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45933.779977314814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45933.779977314814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45933.779977314814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45933.779977314814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45933.779977314814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45933.779977314814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45933.779977314814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45933.779977314814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45933.779977314814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45933.779977314814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45933.779977314814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45933.779977314814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45933.779977314814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45933.779977314814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45933.779977314814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45933.779977314814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45933.779977314814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45933.779977314814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45933.779977314814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45933.779977314814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45933.779977314814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45933.779977314814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45933.779977314814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45933.779977314814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45933.779977314814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45933.779977314814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45933.779977314814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45933.779977314814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45933.779977314814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45933.779977314814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45933.779977314814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45933.779977314814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45933.779977314814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45933.779977314814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45933.779977314814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45933.779977314814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45933.779977314814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45933.779977314814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45933.779977314814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45933.779977314814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45933.779977314814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45933.779977314814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45933.779977314814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45933.779977314814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45933.779977314814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45933.779977314814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45933.779977314814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45933.779977314814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45933.779977314814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45933.779977314814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45933.779977314814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45933.779977314814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45933.779977314814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45933.779977314814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45933.779977314814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45933.779977314814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45933.779977314814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45933.779977314814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45933.779977314814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45933.779977314814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45933.779977314814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45933.779977314814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45933.779977314814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45933.779977314814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45933.779977314814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45933.779977314814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45933.779977314814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45933.779977314814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45933.779977314814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45933.779977314814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45933.779977314814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45933.779977314814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45933.779977314814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45933.779977314814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45933.779977314814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45933.779977314814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45933.779977314814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45933.779977314814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45933.779977314814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45933.779977314814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45933.779977314814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45933.779977314814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45933.779977314814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45933.779977314814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45933.779977314814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45933.779977314814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45933.779977314814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45933.779977314814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45933.779977314814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45933.779977314814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45933.779977314814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230.29925972221827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2.8896995370378136</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45933.779977314814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45933.779977314814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45933.779977314814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45933.779977314814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45933.779977314814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45933.779977314814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45933.779977314814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45933.779977314814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45933.779977314814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45933.779977314814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45933.779977314814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45933.779977314814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45933.779977314814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45933.779977314814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45933.779977314814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45933.779977314814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45933.779977314814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45933.779977314814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45933.779977314814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45933.779977314814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45933.779977314814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45933.779977314814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45933.779977314814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45933.779977314814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45933.779977314814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45933.779977314814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45933.779977314814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45933.779977314814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45933.779977314814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45933.779977314814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45933.779977314814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45933.779977314814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45933.779977314814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45933.779977314814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45933.779977314814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45933.779977314814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45933.779977314814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45933.779977314814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45933.779977314814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45933.779977314814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45933.779977314814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45933.779977314814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45933.779977314814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45933.779977314814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45933.779977314814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45933.779977314814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41.947917129626148</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7.591099999997823</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45933.779977314814</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45933.779977314814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45933.779977314814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45933.779977314814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45933.779977314814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45933.779977314814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45933.779977314814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45933.779977314814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45933.779977314814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45933.779977314814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45933.779977314814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45933.779977314814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45933.779977314814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45933.779977314814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45933.779977314814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45933.779977314814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45933.779977314814</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45933.779977314814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45933.779977314814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45933.779977314814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45933.779977314814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45933.779977314814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45933.779977314814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45933.779977314814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45933.779977314814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45933.779977314814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45933.779977314814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45933.779977314814</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45933.779977314814</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45933.779977314814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45933.779977314814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45933.779977314814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45933.779977314814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45933.779977314814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45933.779977314814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45933.779977314814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45933.779977314814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45933.779977314814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45933.779977314814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45933.779977314814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45933.779977314814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45933.779977314814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45933.779977314814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45933.779977314814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45933.779977314814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45933.779977314814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45933.779977314814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45933.779977314814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45933.779977314814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45933.779977314814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45933.779977314814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45933.779977314814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45933.779977314814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45933.779977314814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45933.779977314814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45933.779977314814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45933.779977314814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45933.779977314814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45933.779977314814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45933.779977314814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45933.779977314814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45933.779977314814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45933.779977314814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45933.779977314814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45933.779977314814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45933.779977314814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45933.779977314814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45933.779977314814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45933.779977314814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45933.779977314814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45933.779977314814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45933.779977314814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45933.779977314814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45933.779977314814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45933.779977314814</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45933.779977314814</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45933.779977314814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45933.779977314814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45933.779977314814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45933.779977314814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45933.779977314814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45933.779977314814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45933.779977314814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45933.779977314814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45933.779977314814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45933.779977314814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45933.779977314814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45933.779977314814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45933.779977314814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45933.779977314814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45933.779977314814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45933.779977314814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45933.779977314814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45933.779977314814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45933.779977314814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45933.779977314814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45933.779977314814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45933.779977314814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45933.779977314814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45933.779977314814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45933.779977314814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45933.779977314814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45933.779977314814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45933.779977314814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45933.779977314814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45933.779977314814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45933.779977314814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45933.779977314814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45933.779977314814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45933.779977314814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45933.779977314814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45933.779977314814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45933.779977314814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45933.779977314814</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45933.779977314814</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45933.779977314814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45933.779977314814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45933.779977314814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45933.779977314814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45933.779977314814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45933.779977314814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45933.779977314814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45933.779977314814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45933.779977314814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45933.779977314814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45933.779977314814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45933.779977314814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45933.779977314814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45933.779977314814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45933.779977314814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45933.779977314814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45933.779977314814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45933.779977314814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45933.779977314814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45933.779977314814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45933.779977314814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45933.779977314814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45933.779977314814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45933.779977314814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45933.779977314814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45933.779977314814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45933.779977314814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45933.779977314814</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45933.779977314814</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45933.779977314814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45933.779977314814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45933.779977314814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45933.779977314814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45933.779977314814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45933.779977314814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45933.779977314814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45933.779977314814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45933.779977314814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45933.779977314814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45933.779977314814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45933.779977314814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45933.779977314814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45933.779977314814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45933.779977314814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45933.779977314814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45933.779977314814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45933.779977314814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45933.779977314814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45933.779977314814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45933.779977314814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45933.779977314814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45933.779977314814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45933.779977314814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45933.779977314814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45933.779977314814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45933.779977314814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45933.779977314814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45933.779977314814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45933.779977314814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45933.779977314814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45933.779977314814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45933.779977314814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45933.779977314814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45933.779977314814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45933.779977314814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45933.779977314814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45933.779977314814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45933.779977314814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45933.779977314814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45933.779977314814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45933.779977314814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45933.779977314814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45933.779977314814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45933.779977314814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45933.779977314814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45933.779977314814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45933.779977314814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45933.779977314814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45933.779977314814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45933.779977314814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45933.779977314814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45933.779977314814</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45933.779977314814</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45929.14371527778</v>
      </c>
      <c r="G2" s="139">
        <f ca="1">IFERROR(NOW()-F2,"-")</f>
        <v>4.6362620370346121</v>
      </c>
      <c r="H2" s="137">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7.0071300925919786</v>
      </c>
      <c r="H3" s="137">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0.96133148147782777</v>
      </c>
      <c r="H4" s="138">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39066</v>
      </c>
      <c r="B5" s="137" t="str">
        <f>IFERROR(VLOOKUP(D5,DB!A:K,11,0),"")</f>
        <v>R6</v>
      </c>
      <c r="C5" s="137">
        <v>2</v>
      </c>
      <c r="D5" s="137" t="s">
        <v>32685</v>
      </c>
      <c r="E5" s="137" t="s">
        <v>38964</v>
      </c>
      <c r="F5" s="140">
        <v>45933.705069444448</v>
      </c>
      <c r="G5" s="137">
        <f ca="1">IFERROR(NOW()-F5,"-")</f>
        <v>7.4907870366587304E-2</v>
      </c>
      <c r="H5" s="140">
        <v>45933.724652777775</v>
      </c>
      <c r="I5" s="137" t="str">
        <f>IFERROR(VLOOKUP(D5,DB!A:F,6,0),"")</f>
        <v>SCECO</v>
      </c>
      <c r="J5" s="137" t="str">
        <f>IFERROR(VLOOKUP(D5,DB!A:G,7,0),"")</f>
        <v>Dead</v>
      </c>
      <c r="K5" s="137" t="s">
        <v>39067</v>
      </c>
      <c r="L5" s="137" t="str">
        <f>IFERROR(VLOOKUP(D5,DB!A:I,9,0),"")</f>
        <v>Latis</v>
      </c>
    </row>
    <row r="6" spans="1:16383" ht="31.5" customHeight="1">
      <c r="A6" s="121" t="s">
        <v>39068</v>
      </c>
      <c r="B6" s="137" t="str">
        <f>IFERROR(VLOOKUP(D6,DB!A:K,11,0),"")</f>
        <v>R6</v>
      </c>
      <c r="C6" s="137">
        <v>1</v>
      </c>
      <c r="D6" s="137" t="s">
        <v>34839</v>
      </c>
      <c r="E6" s="137"/>
      <c r="F6" s="137"/>
      <c r="G6" s="137">
        <f ca="1">IFERROR(NOW()-F6,"-")</f>
        <v>45933.779977314814</v>
      </c>
      <c r="H6" s="137" t="s">
        <v>39069</v>
      </c>
      <c r="I6" s="137" t="str">
        <f>IFERROR(VLOOKUP(D6,DB!A:F,6,0),"")</f>
        <v>SCECO</v>
      </c>
      <c r="J6" s="137" t="str">
        <f>IFERROR(VLOOKUP(D6,DB!A:G,7,0),"")</f>
        <v>In progress</v>
      </c>
      <c r="K6" s="137" t="s">
        <v>39070</v>
      </c>
      <c r="L6" s="137" t="str">
        <f>IFERROR(VLOOKUP(D6,DB!A:I,9,0),"")</f>
        <v>Latis</v>
      </c>
    </row>
    <row r="7" spans="1:16383" ht="31.5" customHeight="1">
      <c r="A7" s="121"/>
      <c r="B7" s="137" t="str">
        <f>IFERROR(VLOOKUP(D7,DB!A:K,11,0),"")</f>
        <v/>
      </c>
      <c r="C7" s="137"/>
      <c r="D7" s="137"/>
      <c r="E7" s="137"/>
      <c r="F7" s="137"/>
      <c r="G7" s="137">
        <f ca="1">IFERROR(NOW()-F7,"-")</f>
        <v>45933.779977314814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45933.779977314814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45933.779977314814</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45933.779977314814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45933.779977314814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45933.779977314814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45933.779977314814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45933.779977314814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45933.779977314814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45933.779977314814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45933.779977314814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45933.779977314814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45933.779977314814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45933.779977314814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45933.779977314814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45933.779977314814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45933.779977314814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45933.779977314814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45933.779977314814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45933.779977314814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45933.779977314814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45933.779977314814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45933.779977314814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45933.779977314814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45933.779977314814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45933.779977314814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45933.779977314814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45933.779977314814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45933.779977314814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45933.779977314814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45933.779977314814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45933.779977314814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45933.779977314814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45933.779977314814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45933.779977314814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45933.779977314814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45933.779977314814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45933.779977314814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45933.779977314814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45933.779977314814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45933.779977314814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45933.779977314814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45933.779977314814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45933.779977314814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45933.779977314814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45933.779977314814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45933.779977314814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45933.779977314814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45933.779977314814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45933.779977314814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45933.779977314814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45933.779977314814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45933.779977314814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45933.779977314814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45933.779977314814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45933.779977314814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45933.779977314814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45933.779977314814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45933.779977314814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45933.779977314814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45933.779977314814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45933.779977314814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45933.779977314814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45933.779977314814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45933.779977314814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45933.779977314814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45933.779977314814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45933.779977314814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45933.779977314814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45933.779977314814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45933.779977314814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45933.779977314814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45933.779977314814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45933.779977314814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45933.779977314814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45933.779977314814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45933.779977314814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45933.779977314814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45933.779977314814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45933.779977314814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45933.779977314814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45933.779977314814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45933.779977314814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45933.779977314814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45933.779977314814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45933.779977314814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45933.779977314814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45933.779977314814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45933.779977314814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45933.779977314814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45933.779977314814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45933.779977314814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45933.779977314814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45933.779977314814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45933.779977314814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45933.779977314814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45933.779977314814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45933.779977314814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45933.779977314814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45933.779977314814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45933.779977314814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45933.779977314814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45933.779977314814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45933.779977314814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45933.779977314814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45933.779977314814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45933.779977314814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45933.779977314814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45933.779977314814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45933.779977314814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45933.779977314814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45933.779977314814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45933.779977314814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45933.779977314814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45933.779977314814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45933.779977314814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45933.779977314814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45933.779977314814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45933.779977314814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45933.779977314814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45933.779977314814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45933.779977314814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45933.779977314814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45933.779977314814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45933.779977314814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45933.779977314814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45933.779977314814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45933.779977314814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45933.779977314814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45933.779977314814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45933.779977314814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45933.779977314814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45933.779977314814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45933.779977314814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45933.779977314814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45933.779977314814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45933.779977314814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45933.779977314814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45933.779977314814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45933.779977314814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45933.779977314814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45933.779977314814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45933.779977314814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45933.779977314814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45933.779977314814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45933.779977314814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45933.779977314814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45933.779977314814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45933.779977314814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45933.779977314814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45933.779977314814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45933.779977314814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45933.779977314814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45933.779977314814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45933.779977314814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45933.779977314814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45933.779977314814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45933.779977314814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45933.779977314814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45933.779977314814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45933.779977314814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45933.779977314814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45933.779977314814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45933.779977314814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45933.779977314814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45933.779977314814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45933.779977314814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45933.779977314814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45933.779977314814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45933.779977314814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45933.779977314814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45933.779977314814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45933.779977314814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45933.779977314814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45933.779977314814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45933.779977314814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45933.779977314814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45933.779977314814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45933.779977314814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45933.779977314814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45933.779977314814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45933.779977314814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45933.779977314814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45933.779977314814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45933.779977314814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45933.779977314814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45933.779977314814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45933.779977314814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45933.779977314814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45933.779977314814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45933.779977314814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45933.779977314814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45933.779977314814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45933.779977314814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45933.779977314814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45933.779977314814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45933.779977314814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45933.779977314814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45933.779977314814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45933.779977314814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45933.779977314814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45933.779977314814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45933.779977314814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45933.779977314814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45933.779977314814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45933.779977314814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45933.779977314814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45933.779977314814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45933.779977314814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45933.779977314814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45933.779977314814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45933.779977314814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45933.779977314814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45933.779977314814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45933.779977314814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45933.779977314814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45933.779977314814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45933.779977314814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45933.779977314814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45933.779977314814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45933.779977314814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45933.779977314814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45933.779977314814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45933.779977314814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45933.779977314814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45933.779977314814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45933.779977314814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45933.779977314814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45933.779977314814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45933.779977314814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45933.779977314814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45933.779977314814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45933.779977314814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45933.779977314814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45933.779977314814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45933.779977314814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45933.779977314814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45933.779977314814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45933.779977314814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45933.779977314814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45933.779977314814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45933.779977314814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45933.779977314814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45933.779977314814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45933.779977314814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45933.779977314814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45933.779977314814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45933.779977314814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45933.779977314814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45933.779977314814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45933.779977314814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45933.779977314814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45933.779977314814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45933.779977314814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45933.779977314814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45933.779977314814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45933.779977314814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45933.779977314814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45933.779977314814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45933.779977314814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45933.779977314814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45933.779977314814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45933.779977314814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45933.779977314814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45933.779977314814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45933.779977314814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45933.779977314814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45933.779977314814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45933.779977314814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45933.779977314814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45933.779977314814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45933.779977314814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45933.779977314814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45933.779977314814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45933.779977314814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45933.779977314814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45933.779977314814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45933.779977314814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45933.779977314814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45933.779977314814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45933.779977314814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45933.779977314814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45933.779977314814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45933.779977314814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45933.779977314814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45933.779977314814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45933.779977314814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45933.779977314814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45933.779977314814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45933.779977314814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45933.779977314814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45933.779977314814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45933.779977314814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45933.779977314814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45933.779977314814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45933.779977314814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45933.779977314814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45933.779977314814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45933.779977314814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45933.779977314814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45933.779977314814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45933.779977314814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45933.779977314814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45933.779977314814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45933.779977314814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45933.779977314814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45933.779977314814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45933.779977314814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45933.779977314814</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