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90" documentId="13_ncr:1_{F6CB121F-512D-4AA6-A0C1-0FB36C537598}" xr6:coauthVersionLast="47" xr6:coauthVersionMax="47" xr10:uidLastSave="{C2E4497F-17A3-4E6D-BBDE-9F96876FD7A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<sst xmlns="http://schemas.openxmlformats.org/spreadsheetml/2006/main" count="178586" uniqueCount="39077">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</sst>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271.58129988425935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45934.529725810185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45934.529725810185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45934.529725810185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45934.529725810185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45934.529725810185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45934.529725810185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45934.529725810185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45934.529725810185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45934.529725810185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45934.529725810185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45934.529725810185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45934.529725810185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45934.529725810185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45934.529725810185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45934.529725810185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45934.529725810185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45934.529725810185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45934.529725810185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45934.529725810185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45934.529725810185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45934.529725810185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45934.529725810185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45934.529725810185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45934.529725810185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45934.529725810185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45934.529725810185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45934.529725810185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45934.529725810185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45934.529725810185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45934.529725810185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45934.529725810185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45934.529725810185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45934.529725810185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45934.529725810185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45934.529725810185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45934.529725810185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45934.529725810185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45934.529725810185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45934.529725810185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45934.529725810185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45934.529725810185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45934.529725810185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45934.529725810185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45934.529725810185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45934.529725810185</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242.87794340277469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127.80264247685409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109.52988784722402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45934.529725810185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45934.529725810185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45934.529725810185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45934.529725810185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45934.529725810185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45934.529725810185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45934.529725810185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45934.529725810185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45934.529725810185</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45934.529725810185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45934.529725810185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45934.529725810185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45934.529725810185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45934.529725810185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45934.529725810185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45934.529725810185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45934.529725810185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45934.529725810185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45934.529725810185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45934.529725810185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45934.529725810185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45934.529725810185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45934.529725810185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45934.529725810185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45934.529725810185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45934.529725810185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45934.529725810185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45934.529725810185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45934.529725810185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45934.529725810185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45934.529725810185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45934.529725810185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45934.529725810185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45934.529725810185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45934.529725810185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45934.529725810185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45934.529725810185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45934.529725810185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45934.529725810185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45934.529725810185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45934.529725810185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45934.529725810185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45934.529725810185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45934.529725810185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45934.529725810185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45934.529725810185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45934.529725810185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45934.529725810185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45934.529725810185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45934.529725810185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45934.529725810185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45934.529725810185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45934.529725810185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45934.529725810185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45934.529725810185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45934.529725810185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45934.529725810185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45934.529725810185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45934.529725810185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45934.529725810185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45934.529725810185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45934.529725810185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45934.529725810185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45934.529725810185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45934.529725810185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45934.529725810185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45934.529725810185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45934.529725810185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45934.529725810185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45934.529725810185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45934.529725810185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45934.529725810185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45934.529725810185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45934.529725810185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45934.529725810185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45934.529725810185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45934.529725810185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45934.529725810185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45934.529725810185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45934.529725810185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45934.529725810185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45934.529725810185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45934.529725810185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45934.529725810185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45934.529725810185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45934.529725810185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45934.529725810185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45934.529725810185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45934.529725810185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45934.529725810185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45934.529725810185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45934.529725810185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45934.529725810185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45934.529725810185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45934.529725810185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45934.529725810185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45934.529725810185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45934.529725810185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45934.529725810185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45934.529725810185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45934.529725810185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45934.529725810185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45934.529725810185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45934.529725810185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45934.529725810185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45934.529725810185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45934.529725810185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45934.529725810185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45934.529725810185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45934.529725810185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45934.529725810185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45934.529725810185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45934.529725810185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45934.529725810185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45934.529725810185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45934.529725810185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45934.529725810185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45934.529725810185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45934.529725810185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45934.529725810185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45934.529725810185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45934.529725810185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45934.529725810185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45934.529725810185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45934.529725810185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45934.529725810185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45934.529725810185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45934.529725810185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45934.529725810185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45934.529725810185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45934.529725810185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45934.529725810185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45934.529725810185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45934.529725810185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45934.529725810185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45934.529725810185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45934.529725810185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45934.529725810185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45934.529725810185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45934.529725810185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45934.529725810185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45934.529725810185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45934.529725810185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45934.529725810185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45934.529725810185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45934.529725810185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45934.529725810185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45934.529725810185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45934.529725810185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45934.529725810185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45934.529725810185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45934.529725810185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45934.529725810185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45934.529725810185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45934.529725810185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45934.529725810185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45934.529725810185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45934.529725810185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45934.529725810185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45934.529725810185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45934.529725810185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45934.529725810185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45934.529725810185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45934.529725810185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45934.529725810185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45934.529725810185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45934.529725810185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45934.529725810185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45934.529725810185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45934.529725810185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45934.529725810185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45934.529725810185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45934.529725810185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45934.529725810185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45934.529725810185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45934.529725810185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45934.529725810185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45934.529725810185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45934.529725810185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45934.529725810185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45934.529725810185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45934.529725810185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45934.529725810185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45934.529725810185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45934.529725810185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45934.529725810185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45934.529725810185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45934.529725810185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45934.529725810185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45934.529725810185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45934.529725810185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45934.529725810185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45934.529725810185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45934.529725810185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45934.529725810185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45934.529725810185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45934.529725810185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45934.529725810185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45934.529725810185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45934.529725810185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45934.529725810185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45934.529725810185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45934.529725810185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45934.529725810185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45934.529725810185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45934.529725810185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45934.529725810185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45934.529725810185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45934.529725810185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45934.529725810185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45934.529725810185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45934.529725810185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45934.529725810185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45934.529725810185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45934.529725810185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45934.529725810185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45934.529725810185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45934.529725810185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45934.529725810185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45934.529725810185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45934.529725810185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45934.529725810185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45934.529725810185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45934.529725810185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45934.529725810185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45934.529725810185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45934.529725810185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45934.529725810185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45934.529725810185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45934.529725810185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45934.529725810185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45934.529725810185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45934.529725810185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45934.529725810185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45934.529725810185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45934.529725810185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45934.529725810185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45934.529725810185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45934.529725810185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45934.529725810185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45934.529725810185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45934.529725810185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45934.529725810185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45934.529725810185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45934.529725810185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45934.529725810185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45934.529725810185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45934.529725810185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45934.529725810185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45934.529725810185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45934.529725810185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45934.529725810185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45934.529725810185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45934.529725810185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45934.529725810185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45934.529725810185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45934.529725810185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45934.529725810185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45934.529725810185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45934.529725810185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45934.529725810185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45934.529725810185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45934.529725810185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45934.529725810185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45934.529725810185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45934.529725810185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45934.529725810185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45934.529725810185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45934.529725810185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45934.529725810185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45934.529725810185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45934.529725810185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45934.529725810185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45934.529725810185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45934.529725810185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45934.529725810185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45934.529725810185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45934.529725810185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45934.529725810185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45934.529725810185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45934.529725810185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45934.529725810185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45934.529725810185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45934.529725810185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45934.529725810185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45934.529725810185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45934.529725810185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45934.529725810185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45934.529725810185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45934.529725810185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45934.529725810185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45934.529725810185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45934.529725810185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45934.529725810185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45934.529725810185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45934.529725810185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45934.529725810185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45934.529725810185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45934.529725810185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45934.529725810185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45934.529725810185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45934.529725810185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45934.529725810185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45934.529725810185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45934.529725810185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45934.529725810185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45934.529725810185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45934.529725810185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45934.529725810185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45934.529725810185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45934.529725810185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45934.529725810185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45934.529725810185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45934.529725810185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45934.529725810185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45934.529725810185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45934.529725810185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45934.529725810185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45934.529725810185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45934.529725810185</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45934.529725810185</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45934.529725810185</v>
      </c>
      <c r="H4" s="22"/>
      <c r="I4" s="19" t="str">
        <f>IFERROR(VLOOKUP(D4,DB!A:F,6,0),"")</f>
        <v/>
      </c>
      <c r="J4" s="18" t="str">
        <f>IFERROR(VLOOKUP(D4,DB!A:G,7,0),"")</f>
        <v/>
      </c>
      <c r="K4" s="50"/>
      <c r="L4" s="23" t="str">
        <f>IFERROR(VLOOKUP(D4,DB!A:I,9,0),"")</f>
        <v/>
      </c>
    </row>
    <row r="5" spans="1:13" ht="15" customHeight="1">
      <c r="A5" s="19"/>
      <c r="B5" s="75" t="str">
        <f>IFERROR(VLOOKUP(D5,DB!A:K,11,0),"")</f>
        <v>R3</v>
      </c>
      <c r="C5" s="18"/>
      <c r="D5" s="18" t="s">
        <v>14968</v>
      </c>
      <c r="E5" s="18"/>
      <c r="F5" s="20"/>
      <c r="G5" s="21">
        <f t="shared" ca="1" si="0"/>
        <v>45934.529725810185</v>
      </c>
      <c r="H5" s="22"/>
      <c r="I5" s="19" t="str">
        <f>IFERROR(VLOOKUP(D5,DB!A:F,6,0),"")</f>
        <v>SCECO+STB</v>
      </c>
      <c r="J5" s="18" t="str">
        <f>IFERROR(VLOOKUP(D5,DB!A:G,7,0),"")</f>
        <v>Weak</v>
      </c>
      <c r="K5" s="50"/>
      <c r="L5" s="23" t="str">
        <f>IFERROR(VLOOKUP(D5,DB!A:I,9,0),"")</f>
        <v>Latis</v>
      </c>
    </row>
    <row r="6" spans="1:13" ht="15" customHeight="1">
      <c r="A6" s="19"/>
      <c r="B6" s="75" t="str">
        <f>IFERROR(VLOOKUP(D6,DB!A:K,11,0),"")</f>
        <v/>
      </c>
      <c r="C6" s="18"/>
      <c r="D6" s="18"/>
      <c r="E6" s="18"/>
      <c r="F6" s="20"/>
      <c r="G6" s="21">
        <f t="shared" ca="1" si="0"/>
        <v>45934.529725810185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45934.529725810185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45934.529725810185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45934.529725810185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45934.529725810185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45934.529725810185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45934.529725810185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45934.529725810185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45934.529725810185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45934.529725810185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45934.529725810185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45934.529725810185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45934.529725810185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45934.529725810185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45934.529725810185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45934.529725810185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45934.529725810185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45934.529725810185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45934.529725810185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45934.529725810185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45934.529725810185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45934.529725810185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45934.529725810185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45934.529725810185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45934.529725810185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45934.529725810185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45934.529725810185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45934.529725810185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45934.529725810185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45934.529725810185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45934.529725810185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45934.529725810185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45934.529725810185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45934.529725810185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45934.529725810185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45934.529725810185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45934.529725810185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45934.529725810185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45934.529725810185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45934.529725810185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45934.529725810185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45934.529725810185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45934.529725810185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45934.529725810185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45934.529725810185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45934.529725810185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45934.529725810185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45934.529725810185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45934.529725810185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45934.529725810185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45934.529725810185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45934.529725810185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45934.529725810185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45934.529725810185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45934.529725810185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45934.529725810185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45934.529725810185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45934.529725810185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45934.529725810185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45934.529725810185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45934.529725810185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45934.529725810185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45934.529725810185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45934.529725810185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45934.529725810185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45934.529725810185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45934.529725810185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45934.529725810185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45934.529725810185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45934.529725810185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45934.529725810185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45934.529725810185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45934.529725810185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45934.529725810185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45934.529725810185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45934.529725810185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45934.529725810185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45934.529725810185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45934.529725810185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45934.529725810185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45934.529725810185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45934.529725810185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45934.529725810185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45934.529725810185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45934.529725810185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45934.529725810185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45934.529725810185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45934.529725810185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45934.529725810185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45934.529725810185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45934.529725810185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45934.529725810185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45934.529725810185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45934.529725810185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45934.529725810185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45934.529725810185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45934.529725810185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45934.529725810185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45934.529725810185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45934.529725810185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45934.529725810185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45934.529725810185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45934.529725810185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45934.529725810185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45934.529725810185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45934.529725810185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45934.529725810185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45934.529725810185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45934.529725810185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45934.529725810185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45934.529725810185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45934.529725810185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45934.529725810185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45934.529725810185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45934.529725810185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45934.529725810185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45934.529725810185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45934.529725810185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45934.529725810185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45934.529725810185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45934.529725810185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45934.529725810185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45934.529725810185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45934.529725810185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45934.529725810185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45934.529725810185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45934.529725810185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45934.529725810185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45934.529725810185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45934.529725810185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45934.529725810185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45934.529725810185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45934.529725810185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45934.529725810185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45934.529725810185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45934.529725810185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45934.529725810185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45934.529725810185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45934.529725810185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45934.529725810185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45934.529725810185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45934.529725810185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45934.529725810185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45934.529725810185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45934.529725810185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45934.529725810185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45934.529725810185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45934.529725810185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45934.529725810185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45934.529725810185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45934.529725810185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45934.529725810185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45934.529725810185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45934.529725810185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45934.529725810185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45934.529725810185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45934.529725810185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45934.529725810185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45934.529725810185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45934.529725810185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45934.529725810185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45934.529725810185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45934.529725810185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45934.529725810185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45934.529725810185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45934.529725810185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45934.529725810185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45934.529725810185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45934.529725810185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45934.529725810185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45934.529725810185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45934.529725810185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45934.529725810185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45934.529725810185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45934.529725810185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45934.529725810185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45934.529725810185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45934.529725810185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45934.529725810185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45934.529725810185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45934.529725810185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45934.529725810185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45934.529725810185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45934.529725810185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45934.529725810185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45934.529725810185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45934.529725810185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45934.529725810185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45934.529725810185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45934.529725810185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45934.529725810185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45934.529725810185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45934.529725810185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45934.529725810185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45934.529725810185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45934.529725810185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45934.529725810185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45934.529725810185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45934.529725810185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45934.529725810185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45934.529725810185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45934.529725810185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45934.529725810185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45934.529725810185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45934.529725810185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45934.529725810185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45934.529725810185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45934.529725810185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45934.529725810185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45934.529725810185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45934.529725810185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45934.529725810185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45934.529725810185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45934.529725810185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45934.529725810185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45934.529725810185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45934.529725810185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45934.529725810185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45934.529725810185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45934.529725810185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45934.529725810185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45934.529725810185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45934.529725810185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45934.529725810185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45934.529725810185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45934.529725810185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45934.529725810185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45934.529725810185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45934.529725810185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45934.529725810185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45934.529725810185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45934.529725810185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45934.529725810185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45934.529725810185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45934.529725810185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45934.529725810185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45934.529725810185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45934.529725810185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45934.529725810185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45934.529725810185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45934.529725810185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45934.529725810185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45934.529725810185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45934.529725810185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45934.529725810185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45934.529725810185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45934.529725810185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45934.529725810185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45934.529725810185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45934.529725810185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45934.529725810185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45934.529725810185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45934.529725810185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45934.529725810185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45934.529725810185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45934.529725810185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45934.529725810185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45934.529725810185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45934.529725810185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45934.529725810185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45934.529725810185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45934.529725810185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45934.529725810185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45934.529725810185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45934.529725810185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45934.529725810185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45934.529725810185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45934.529725810185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45934.529725810185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45934.529725810185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45934.529725810185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45934.529725810185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45934.529725810185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45934.529725810185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45934.529725810185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45934.529725810185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45934.529725810185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45934.529725810185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45934.529725810185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45934.529725810185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45934.529725810185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45934.529725810185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45934.529725810185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45934.529725810185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45934.529725810185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45934.529725810185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45934.529725810185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45934.529725810185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45934.529725810185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45934.529725810185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45934.529725810185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45934.529725810185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45934.529725810185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45934.529725810185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45934.529725810185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45934.529725810185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45934.529725810185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45934.529725810185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45934.529725810185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45934.529725810185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45934.529725810185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45934.529725810185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45934.529725810185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45934.529725810185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45934.529725810185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45934.529725810185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45934.529725810185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45934.529725810185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45934.529725810185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45934.529725810185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45934.529725810185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45934.529725810185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45934.529725810185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45934.529725810185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45934.529725810185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45934.529725810185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45934.529725810185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45934.529725810185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45934.529725810185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45934.529725810185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45934.529725810185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45934.529725810185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45934.529725810185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45934.529725810185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45934.529725810185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45934.529725810185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45934.529725810185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45934.529725810185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45934.529725810185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45934.529725810185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45934.529725810185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45934.529725810185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45934.529725810185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45934.529725810185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45934.529725810185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45934.529725810185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45934.529725810185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45934.529725810185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45934.529725810185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45934.529725810185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45934.529725810185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45934.529725810185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45934.529725810185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45934.529725810185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45934.529725810185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45934.529725810185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45934.529725810185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45934.529725810185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45934.529725810185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45934.529725810185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45934.529725810185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45934.529725810185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45934.529725810185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45934.529725810185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45934.529725810185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45934.529725810185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45934.529725810185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45934.529725810185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45934.529725810185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45934.529725810185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45934.529725810185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45934.529725810185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45934.529725810185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45934.529725810185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45934.529725810185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45934.529725810185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45934.529725810185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45934.529725810185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45934.529725810185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45934.529725810185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45934.529725810185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45934.529725810185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45934.529725810185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45934.529725810185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45934.529725810185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45934.529725810185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45934.529725810185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45934.529725810185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45934.529725810185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45934.529725810185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45934.529725810185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45934.529725810185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45934.529725810185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45934.529725810185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45934.529725810185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45934.529725810185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45934.529725810185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45934.529725810185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45934.529725810185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45934.529725810185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45934.529725810185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45934.529725810185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45934.529725810185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45934.529725810185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45934.529725810185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45934.529725810185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45934.529725810185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45934.529725810185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45934.529725810185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45934.529725810185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45934.529725810185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45934.529725810185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45934.529725810185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45934.529725810185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45934.529725810185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45934.529725810185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45934.529725810185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45934.529725810185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45934.529725810185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45934.529725810185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45934.529725810185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45934.529725810185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45934.529725810185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45934.529725810185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45934.529725810185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45934.529725810185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45934.529725810185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45934.529725810185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45934.529725810185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45934.529725810185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45934.529725810185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45934.529725810185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45934.529725810185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45934.529725810185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45934.529725810185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45934.529725810185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45934.529725810185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45934.529725810185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45934.529725810185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45934.529725810185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45934.529725810185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45934.529725810185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45934.529725810185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45934.529725810185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45934.529725810185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45934.529725810185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45934.529725810185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45934.529725810185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45934.529725810185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45934.529725810185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45934.529725810185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45934.529725810185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45934.529725810185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45934.529725810185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45934.529725810185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45934.529725810185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45934.529725810185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45934.529725810185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45934.529725810185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45934.529725810185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45934.529725810185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45934.529725810185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45934.529725810185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45934.529725810185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45934.529725810185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45934.529725810185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45934.529725810185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45934.529725810185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45934.529725810185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45934.529725810185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45934.529725810185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45934.529725810185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45934.529725810185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45934.529725810185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45934.529725810185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45934.529725810185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45934.529725810185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45934.529725810185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45934.529725810185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45934.529725810185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45934.529725810185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45934.529725810185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45934.529725810185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45934.529725810185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45934.529725810185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45934.529725810185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45934.529725810185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45934.529725810185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45934.529725810185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45934.529725810185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45934.529725810185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45934.529725810185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45934.529725810185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45934.529725810185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45934.529725810185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45934.529725810185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45934.529725810185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45934.529725810185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45934.529725810185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45934.529725810185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45934.529725810185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45934.529725810185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45934.529725810185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45934.529725810185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45934.529725810185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45934.529725810185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45934.529725810185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45934.529725810185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45934.529725810185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45934.529725810185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45934.529725810185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45934.529725810185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45934.529725810185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45934.529725810185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45934.529725810185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45934.529725810185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45934.529725810185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45934.529725810185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45934.529725810185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45934.529725810185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45934.529725810185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45934.529725810185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45934.529725810185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45934.529725810185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45934.529725810185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45934.529725810185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45934.529725810185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45934.529725810185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45934.529725810185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45934.529725810185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45934.529725810185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45934.529725810185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45934.529725810185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45934.529725810185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45934.529725810185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45934.529725810185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45934.529725810185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45934.529725810185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45934.529725810185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45934.529725810185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45934.529725810185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45934.529725810185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45934.529725810185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45934.529725810185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45934.529725810185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45934.529725810185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45934.529725810185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45934.529725810185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45934.529725810185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45934.529725810185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45934.529725810185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45934.529725810185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45934.529725810185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45934.529725810185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45934.529725810185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45934.529725810185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45934.529725810185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45934.529725810185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45934.529725810185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45934.529725810185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45934.529725810185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45934.529725810185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45934.529725810185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45934.529725810185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45934.529725810185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45934.529725810185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45934.529725810185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45934.529725810185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45934.529725810185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45934.529725810185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45934.529725810185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45934.529725810185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45934.529725810185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45934.529725810185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45934.529725810185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45934.529725810185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45934.529725810185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45934.529725810185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45934.529725810185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45934.529725810185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45934.529725810185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45934.529725810185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45934.529725810185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45934.529725810185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45934.529725810185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45934.529725810185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45934.529725810185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45934.529725810185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45934.529725810185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45934.529725810185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45934.529725810185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45934.529725810185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45934.529725810185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45934.529725810185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45934.529725810185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45934.529725810185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45934.529725810185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45934.529725810185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45934.529725810185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45934.529725810185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45934.529725810185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45934.529725810185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45934.529725810185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45934.529725810185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45934.529725810185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45934.529725810185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45934.529725810185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45934.529725810185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45934.529725810185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45934.529725810185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45934.529725810185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45934.529725810185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45934.529725810185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45934.529725810185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45934.529725810185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45934.529725810185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45934.529725810185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45934.529725810185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45934.529725810185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45934.529725810185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45934.529725810185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45934.529725810185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45934.529725810185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45934.529725810185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45934.529725810185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45934.529725810185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45934.529725810185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45934.529725810185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45934.529725810185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45934.529725810185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45934.529725810185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45934.529725810185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45934.529725810185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45934.529725810185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45934.529725810185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45934.529725810185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45934.529725810185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45934.529725810185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45934.529725810185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45934.529725810185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45934.529725810185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45934.529725810185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45934.529725810185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45934.529725810185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45934.529725810185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45934.529725810185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45934.529725810185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45934.529725810185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45934.529725810185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45934.529725810185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45934.529725810185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45934.529725810185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45934.529725810185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45934.529725810185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45934.529725810185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45934.529725810185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45934.529725810185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45934.529725810185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45934.529725810185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45934.529725810185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45934.529725810185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45934.529725810185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45934.529725810185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45934.529725810185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45934.529725810185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45934.529725810185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45934.529725810185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45934.529725810185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45934.529725810185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45934.529725810185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45934.529725810185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45934.529725810185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45934.529725810185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45934.529725810185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45934.529725810185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45934.529725810185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45934.529725810185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45934.529725810185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45934.529725810185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45934.529725810185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45934.529725810185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45934.529725810185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45934.529725810185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45934.529725810185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45934.529725810185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45934.529725810185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45934.529725810185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45934.529725810185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45934.529725810185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45934.529725810185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45934.529725810185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45934.529725810185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45934.529725810185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45934.529725810185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45934.529725810185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45934.529725810185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45934.529725810185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45934.529725810185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45934.529725810185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45934.529725810185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45934.529725810185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45934.529725810185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45934.529725810185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45934.529725810185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45934.529725810185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45934.529725810185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45934.529725810185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45934.529725810185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45934.529725810185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45934.529725810185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45934.529725810185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45934.529725810185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45934.529725810185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45934.529725810185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45934.529725810185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45934.529725810185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45934.529725810185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45934.529725810185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45934.529725810185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45934.529725810185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45934.529725810185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45934.529725810185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45934.529725810185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45934.529725810185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45934.529725810185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45934.529725810185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45934.529725810185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45934.529725810185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45934.529725810185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45934.529725810185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45934.529725810185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45934.529725810185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45934.529725810185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45934.529725810185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45934.529725810185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45934.529725810185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45934.529725810185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45934.529725810185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45934.529725810185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45934.529725810185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45934.529725810185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45934.529725810185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45934.529725810185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45934.529725810185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45934.529725810185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45934.529725810185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45934.529725810185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45934.529725810185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45934.529725810185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45934.529725810185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45934.529725810185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45934.529725810185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45934.529725810185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45934.529725810185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45934.529725810185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45934.529725810185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45934.529725810185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45934.529725810185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45934.529725810185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45934.529725810185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45934.529725810185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45934.529725810185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45934.529725810185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45934.529725810185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45934.529725810185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45934.529725810185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45934.529725810185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45934.529725810185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45934.529725810185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45934.529725810185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45934.529725810185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45934.529725810185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45934.529725810185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45934.529725810185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45934.529725810185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45934.529725810185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45934.529725810185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45934.529725810185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45934.529725810185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45934.529725810185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45934.529725810185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45934.529725810185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45934.529725810185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45934.529725810185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45934.529725810185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45934.529725810185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45934.529725810185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45934.529725810185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45934.529725810185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45934.529725810185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45934.529725810185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45934.529725810185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45934.529725810185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45934.529725810185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45934.529725810185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45934.529725810185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45934.529725810185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45934.529725810185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45934.529725810185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45934.529725810185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45934.529725810185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45934.529725810185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45934.529725810185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45934.529725810185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45934.529725810185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45934.529725810185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45934.529725810185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45934.529725810185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45934.529725810185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45934.529725810185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45934.529725810185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45934.529725810185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45934.529725810185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45934.529725810185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45934.529725810185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45934.529725810185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45934.529725810185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45934.529725810185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45934.529725810185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45934.529725810185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45934.529725810185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45934.529725810185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45934.529725810185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45934.529725810185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45934.529725810185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45934.529725810185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45934.529725810185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45934.529725810185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45934.529725810185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45934.529725810185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45934.529725810185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45934.529725810185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45934.529725810185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45934.529725810185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45934.529725810185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45934.529725810185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45934.529725810185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45934.529725810185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45934.529725810185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45934.529725810185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45934.529725810185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45934.529725810185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45934.529725810185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45934.529725810185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45934.529725810185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45934.529725810185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45934.529725810185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45934.529725810185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45934.529725810185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45934.529725810185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45934.529725810185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45934.529725810185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45934.529725810185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45934.529725810185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45934.529725810185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45934.529725810185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45934.529725810185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45934.529725810185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45934.529725810185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45934.529725810185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45934.529725810185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45934.529725810185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45934.529725810185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45934.529725810185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45934.529725810185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45934.529725810185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45934.529725810185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45934.529725810185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45934.529725810185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45934.529725810185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45934.529725810185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45934.529725810185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45934.529725810185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45934.529725810185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45934.529725810185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45934.529725810185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45934.529725810185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45934.529725810185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45934.529725810185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45934.529725810185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45934.529725810185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45934.529725810185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45934.529725810185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45934.529725810185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45934.529725810185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45934.529725810185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45934.529725810185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45934.529725810185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45934.529725810185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45934.529725810185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45934.529725810185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45934.529725810185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45934.529725810185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45934.529725810185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45934.529725810185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45934.529725810185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45934.529725810185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45934.529725810185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45934.529725810185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45934.529725810185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45934.529725810185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45934.529725810185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45934.529725810185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45934.529725810185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45934.529725810185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45934.529725810185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45934.529725810185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45934.529725810185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45934.529725810185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45934.529725810185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45934.529725810185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45934.529725810185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45934.529725810185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45934.529725810185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45934.529725810185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45934.529725810185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45934.529725810185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45934.529725810185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45934.529725810185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45934.529725810185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45934.529725810185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45934.529725810185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45934.529725810185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45934.529725810185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45934.529725810185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45934.529725810185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45934.529725810185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45934.529725810185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45934.529725810185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45934.529725810185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45934.529725810185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45934.529725810185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45934.529725810185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45934.529725810185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45934.529725810185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45934.529725810185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45934.529725810185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45934.529725810185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45934.529725810185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45934.529725810185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45934.529725810185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45934.529725810185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45934.529725810185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45934.529725810185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45934.529725810185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45934.529725810185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45934.529725810185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45934.529725810185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45934.529725810185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45934.529725810185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45934.529725810185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45934.529725810185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45934.529725810185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45934.529725810185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45934.529725810185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45934.529725810185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45934.529725810185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45934.529725810185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45934.529725810185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45934.529725810185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45934.529725810185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45934.529725810185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45934.529725810185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45934.529725810185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45934.529725810185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45934.529725810185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45934.529725810185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45934.529725810185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45934.529725810185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45934.529725810185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45934.529725810185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45934.529725810185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45934.529725810185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45934.529725810185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45934.529725810185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45934.529725810185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45934.529725810185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45934.529725810185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45934.529725810185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45934.529725810185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45934.529725810185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45934.529725810185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45934.529725810185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45934.529725810185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45934.529725810185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45934.529725810185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45934.529725810185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45934.529725810185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45934.529725810185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45934.529725810185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45934.529725810185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45934.529725810185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45934.529725810185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45934.529725810185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45934.529725810185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45934.529725810185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45934.529725810185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45934.529725810185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45934.529725810185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45934.529725810185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45934.529725810185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45934.529725810185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45934.529725810185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45934.529725810185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45934.529725810185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45934.529725810185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45934.529725810185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45934.529725810185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45934.529725810185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45934.529725810185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45934.529725810185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45934.529725810185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45934.529725810185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45934.529725810185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45934.529725810185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45934.529725810185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45934.529725810185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45934.529725810185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45934.529725810185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45934.529725810185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45934.529725810185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45934.529725810185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45934.529725810185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45934.529725810185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45934.529725810185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45934.529725810185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45934.529725810185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45934.529725810185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45934.529725810185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45934.529725810185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45934.529725810185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45934.529725810185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45934.529725810185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45934.529725810185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45934.529725810185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45934.529725810185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45934.529725810185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45934.529725810185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45934.529725810185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45934.529725810185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45934.529725810185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45934.529725810185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45934.529725810185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45934.529725810185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45934.529725810185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45934.529725810185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45934.529725810185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45934.529725810185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45934.529725810185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45934.529725810185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45934.529725810185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45934.529725810185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45934.529725810185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45934.529725810185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45934.529725810185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45934.529725810185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45934.529725810185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45934.529725810185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45934.529725810185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45934.529725810185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45934.529725810185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45934.529725810185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45934.529725810185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45934.529725810185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45934.529725810185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45934.529725810185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45934.529725810185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45934.529725810185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45934.529725810185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45934.529725810185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45934.529725810185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45934.529725810185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45934.529725810185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45934.529725810185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45934.529725810185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45934.529725810185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45934.529725810185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45934.529725810185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45934.529725810185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45934.529725810185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45934.529725810185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45934.529725810185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45934.529725810185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45934.529725810185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45934.529725810185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45934.529725810185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45934.529725810185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45934.529725810185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45934.529725810185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45934.529725810185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45934.529725810185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45934.529725810185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45934.529725810185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45934.529725810185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45934.529725810185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45934.529725810185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45934.529725810185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45934.529725810185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45934.529725810185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45934.529725810185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45934.529725810185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45934.529725810185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45934.529725810185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45934.529725810185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45934.529725810185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45934.529725810185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45934.529725810185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45934.529725810185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45934.529725810185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45934.529725810185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45934.529725810185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45934.529725810185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45934.529725810185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45934.529725810185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45934.529725810185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45934.529725810185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45934.529725810185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45934.529725810185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45934.529725810185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45934.529725810185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45934.529725810185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45934.529725810185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45934.529725810185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45934.529725810185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45934.529725810185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45934.529725810185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45934.529725810185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45934.529725810185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45934.529725810185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45934.529725810185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45934.529725810185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45934.529725810185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45934.529725810185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45934.529725810185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45934.529725810185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45934.529725810185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45934.529725810185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45934.529725810185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45934.529725810185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45934.529725810185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45934.529725810185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45934.529725810185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45934.529725810185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45934.529725810185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45934.529725810185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45934.529725810185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45934.529725810185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45934.529725810185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45934.529725810185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45934.529725810185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45934.529725810185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45934.529725810185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45934.529725810185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45934.529725810185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45934.529725810185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45934.529725810185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45934.529725810185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45934.529725810185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45934.529725810185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45934.529725810185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45934.529725810185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45934.529725810185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45934.529725810185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45934.529725810185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45934.529725810185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45934.529725810185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45934.529725810185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45934.529725810185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45934.529725810185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45934.529725810185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45934.529725810185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45934.529725810185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45934.529725810185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45934.529725810185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45934.529725810185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45934.529725810185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45934.529725810185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45934.529725810185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45934.529725810185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45934.529725810185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45934.529725810185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45934.529725810185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45934.529725810185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45934.529725810185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45934.529725810185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45934.529725810185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45934.529725810185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45934.529725810185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45934.529725810185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45934.529725810185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45934.529725810185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45934.529725810185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45934.529725810185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45934.529725810185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45934.529725810185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45934.529725810185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45934.529725810185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45934.529725810185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45934.529725810185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45934.529725810185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45934.529725810185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45934.529725810185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45934.529725810185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45934.529725810185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45934.529725810185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45934.529725810185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45934.529725810185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45934.529725810185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45934.529725810185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45934.529725810185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45934.529725810185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45934.529725810185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45934.529725810185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45934.529725810185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45934.529725810185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45934.529725810185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45934.529725810185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45934.529725810185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45934.529725810185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45934.529725810185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45934.529725810185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45934.529725810185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45934.529725810185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45934.529725810185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45934.529725810185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45934.529725810185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45934.529725810185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45934.529725810185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231.04900821758929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3.6394480324088363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5.090636574459495E-2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45934.529725810185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45934.529725810185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45934.529725810185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45934.529725810185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45934.529725810185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45934.529725810185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45934.529725810185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45934.529725810185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45934.529725810185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45934.529725810185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45934.529725810185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45934.529725810185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45934.529725810185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45934.529725810185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45934.529725810185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45934.529725810185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45934.529725810185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45934.529725810185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45934.529725810185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45934.529725810185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45934.529725810185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45934.529725810185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45934.529725810185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45934.529725810185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45934.529725810185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45934.529725810185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45934.529725810185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45934.529725810185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45934.529725810185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45934.529725810185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45934.529725810185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45934.529725810185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45934.529725810185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42.697665624997171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8.3408484953688458</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3.8950347225181758E-2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2.7098495367681608E-2</v>
      </c>
      <c r="H5" s="38">
        <v>45934.496377314812</v>
      </c>
      <c r="I5" s="37" t="str">
        <f>IFERROR(VLOOKUP(D5,DB!A:F,6,0),"")</f>
        <v>SCECO</v>
      </c>
      <c r="J5" s="37" t="str">
        <f>IFERROR(VLOOKUP(D5,DB!A:G,7,0),"")</f>
        <v>Haj Removal</v>
      </c>
      <c r="K5" s="37" t="s">
        <v>39067</v>
      </c>
      <c r="L5" s="37" t="str">
        <f>IFERROR(VLOOKUP(D5,DB!A:I,9,0),"")</f>
        <v>Latis</v>
      </c>
      <c r="M5" s="136"/>
    </row>
    <row r="6" spans="1:13" ht="15">
      <c r="A6" s="37" t="s">
        <v>39068</v>
      </c>
      <c r="B6" s="37" t="str">
        <f>IFERROR(VLOOKUP(D6,DB!A:K,11,0),"")</f>
        <v>R5</v>
      </c>
      <c r="C6" s="37">
        <v>1</v>
      </c>
      <c r="D6" s="37" t="s">
        <v>38461</v>
      </c>
      <c r="E6" s="37" t="s">
        <v>39043</v>
      </c>
      <c r="F6" s="38">
        <v>45934.528437499997</v>
      </c>
      <c r="G6" s="39">
        <f ca="1">IFERROR(NOW()-F6,"-")</f>
        <v>1.2883101881016046E-3</v>
      </c>
      <c r="H6" s="38">
        <v>45934.522187499999</v>
      </c>
      <c r="I6" s="37" t="str">
        <f>IFERROR(VLOOKUP(D6,DB!A:F,6,0),"")</f>
        <v>SCECO</v>
      </c>
      <c r="J6" s="37" t="str">
        <f>IFERROR(VLOOKUP(D6,DB!A:G,7,0),"")</f>
        <v>Good</v>
      </c>
      <c r="K6" s="37" t="s">
        <v>39069</v>
      </c>
      <c r="L6" s="37" t="str">
        <f>IFERROR(VLOOKUP(D6,DB!A:I,9,0),"")</f>
        <v>Latis</v>
      </c>
      <c r="M6" s="136"/>
    </row>
    <row r="7" spans="1:13" ht="15">
      <c r="A7" s="37"/>
      <c r="B7" s="37" t="str">
        <f>IFERROR(VLOOKUP(D7,DB!A:K,11,0),"")</f>
        <v/>
      </c>
      <c r="C7" s="37"/>
      <c r="D7" s="37"/>
      <c r="E7" s="37"/>
      <c r="F7" s="38"/>
      <c r="G7" s="39">
        <f ca="1">IFERROR(NOW()-F7,"-")</f>
        <v>45934.529725810185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45934.529725810185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45934.529725810185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45934.529725810185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45934.529725810185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45934.529725810185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45934.529725810185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45934.529725810185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45934.529725810185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45934.529725810185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45934.529725810185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45934.529725810185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45934.529725810185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45934.529725810185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45934.529725810185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45934.529725810185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45934.529725810185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45934.529725810185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45934.529725810185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45934.529725810185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45934.529725810185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45934.529725810185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45934.529725810185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45934.529725810185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45934.529725810185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45934.529725810185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45934.529725810185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45934.529725810185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45934.529725810185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45934.529725810185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45934.529725810185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45934.529725810185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45934.529725810185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45934.529725810185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45934.529725810185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45934.529725810185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45934.529725810185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45934.529725810185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45934.529725810185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45934.529725810185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45934.529725810185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45934.529725810185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45934.529725810185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45934.529725810185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45934.529725810185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45934.529725810185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45934.529725810185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45934.529725810185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45934.529725810185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45934.529725810185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45934.529725810185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45934.529725810185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45934.529725810185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45934.529725810185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45934.529725810185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45934.529725810185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45934.529725810185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45934.529725810185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45934.529725810185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45934.529725810185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45934.529725810185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45934.529725810185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45934.529725810185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45934.529725810185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45934.529725810185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45934.529725810185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45934.529725810185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45934.529725810185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45934.529725810185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45934.529725810185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45934.529725810185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45934.529725810185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45934.529725810185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45934.529725810185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45934.529725810185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45934.529725810185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45934.529725810185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45934.529725810185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45934.529725810185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45934.529725810185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45934.529725810185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45934.529725810185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45934.529725810185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45934.529725810185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45934.529725810185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45934.529725810185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45934.529725810185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45934.529725810185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45934.529725810185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45934.529725810185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45934.529725810185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45934.529725810185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45934.529725810185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45934.529725810185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45934.529725810185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45934.529725810185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45934.529725810185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45934.529725810185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45934.529725810185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45934.529725810185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45934.529725810185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45934.529725810185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45934.529725810185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45934.529725810185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45934.529725810185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45934.529725810185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45934.529725810185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45934.529725810185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45934.529725810185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45934.529725810185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45934.529725810185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45934.529725810185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45934.529725810185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45934.529725810185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45934.529725810185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45934.529725810185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45934.529725810185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45934.529725810185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45934.529725810185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45934.529725810185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45934.529725810185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45934.529725810185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45934.529725810185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45934.529725810185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45934.529725810185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45934.529725810185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45934.529725810185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45934.529725810185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45934.529725810185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45934.529725810185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45934.529725810185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45934.529725810185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45934.529725810185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45934.529725810185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45934.529725810185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45934.529725810185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45934.529725810185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45934.529725810185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45934.529725810185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45934.529725810185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45934.529725810185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45934.529725810185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45934.529725810185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45934.529725810185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45934.529725810185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45934.529725810185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45934.529725810185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45934.529725810185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45934.529725810185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45934.529725810185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45934.529725810185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45934.529725810185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45934.529725810185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45934.529725810185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45934.529725810185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45934.529725810185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45934.529725810185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45934.529725810185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45934.529725810185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45934.529725810185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45934.529725810185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45934.529725810185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45934.529725810185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45934.529725810185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45934.529725810185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45934.529725810185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45934.529725810185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45934.529725810185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45934.529725810185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45934.529725810185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45934.529725810185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45934.529725810185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45934.529725810185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45934.529725810185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45934.529725810185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45934.529725810185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45934.529725810185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45934.529725810185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45934.529725810185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45934.529725810185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45934.529725810185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45934.529725810185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45934.529725810185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45934.529725810185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45934.529725810185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45934.529725810185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45934.529725810185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0.64875358796416549</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7.7568785879630013</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1.7110799768488505</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0.8244017361139413</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45934.529725810185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45934.529725810185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45934.529725810185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45934.529725810185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45934.529725810185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45934.529725810185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45934.529725810185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45934.529725810185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45934.529725810185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45934.529725810185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45934.529725810185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45934.529725810185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45934.529725810185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45934.529725810185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45934.529725810185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45934.529725810185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45934.529725810185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45934.529725810185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45934.529725810185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45934.529725810185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45934.529725810185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45934.529725810185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45934.529725810185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45934.529725810185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45934.529725810185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45934.529725810185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45934.529725810185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45934.529725810185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45934.529725810185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45934.529725810185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45934.529725810185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45934.529725810185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45934.529725810185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45934.529725810185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45934.529725810185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45934.529725810185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45934.529725810185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45934.529725810185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45934.529725810185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45934.529725810185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45934.529725810185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45934.529725810185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45934.529725810185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45934.529725810185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45934.529725810185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45934.529725810185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45934.529725810185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45934.529725810185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45934.529725810185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45934.529725810185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45934.529725810185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45934.529725810185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45934.529725810185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45934.529725810185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45934.529725810185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45934.529725810185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45934.529725810185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45934.529725810185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45934.529725810185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45934.529725810185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45934.529725810185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45934.529725810185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45934.529725810185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45934.529725810185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45934.529725810185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45934.529725810185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45934.529725810185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45934.529725810185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45934.529725810185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45934.529725810185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45934.529725810185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45934.529725810185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45934.529725810185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45934.529725810185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45934.529725810185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45934.529725810185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45934.529725810185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45934.529725810185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45934.529725810185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45934.529725810185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45934.529725810185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45934.529725810185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45934.529725810185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45934.529725810185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45934.529725810185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45934.529725810185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45934.529725810185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45934.529725810185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45934.529725810185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45934.529725810185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45934.529725810185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45934.529725810185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45934.529725810185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45934.529725810185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45934.529725810185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45934.529725810185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45934.529725810185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45934.529725810185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45934.529725810185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45934.529725810185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45934.529725810185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45934.529725810185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45934.529725810185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45934.529725810185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45934.529725810185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45934.529725810185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45934.529725810185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45934.529725810185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45934.529725810185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45934.529725810185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45934.529725810185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45934.529725810185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45934.529725810185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45934.529725810185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45934.529725810185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45934.529725810185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45934.529725810185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45934.529725810185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45934.529725810185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45934.529725810185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45934.529725810185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45934.529725810185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45934.529725810185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45934.529725810185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45934.529725810185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45934.529725810185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45934.529725810185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45934.529725810185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45934.529725810185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45934.529725810185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45934.529725810185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45934.529725810185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45934.529725810185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45934.529725810185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45934.529725810185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45934.529725810185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45934.529725810185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45934.529725810185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45934.529725810185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45934.529725810185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45934.529725810185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45934.529725810185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45934.529725810185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45934.529725810185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45934.529725810185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45934.529725810185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45934.529725810185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45934.529725810185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45934.529725810185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45934.529725810185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45934.529725810185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45934.529725810185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45934.529725810185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45934.529725810185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45934.529725810185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45934.529725810185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45934.529725810185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45934.529725810185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45934.529725810185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45934.529725810185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45934.529725810185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45934.529725810185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45934.529725810185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45934.529725810185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45934.529725810185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45934.529725810185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45934.529725810185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45934.529725810185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45934.529725810185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45934.529725810185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45934.529725810185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45934.529725810185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45934.529725810185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45934.529725810185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45934.529725810185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45934.529725810185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45934.529725810185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45934.529725810185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45934.529725810185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45934.529725810185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45934.529725810185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45934.529725810185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45934.529725810185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45934.529725810185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45934.529725810185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45934.529725810185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45934.529725810185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45934.529725810185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45934.529725810185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45934.529725810185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45934.529725810185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45934.529725810185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45934.529725810185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45934.529725810185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45934.529725810185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45934.529725810185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45934.529725810185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45934.529725810185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45934.529725810185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45934.529725810185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45934.529725810185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45934.529725810185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45934.529725810185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45934.529725810185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45934.529725810185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45934.529725810185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45934.529725810185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45934.529725810185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45934.529725810185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45934.529725810185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45934.529725810185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45934.529725810185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45934.529725810185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45934.529725810185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45934.529725810185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45934.529725810185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45934.529725810185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45934.529725810185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45934.529725810185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45934.529725810185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45934.529725810185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45934.529725810185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45934.529725810185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45934.529725810185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45934.529725810185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45934.529725810185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45934.529725810185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45934.529725810185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45934.529725810185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45934.529725810185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45934.529725810185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45934.529725810185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45934.529725810185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45934.529725810185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45934.529725810185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45934.529725810185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45934.529725810185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45934.529725810185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45934.529725810185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45934.529725810185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45934.529725810185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45934.529725810185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45934.529725810185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45934.529725810185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45934.529725810185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45934.529725810185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45934.529725810185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45934.529725810185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45934.529725810185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45934.529725810185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45934.529725810185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45934.529725810185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45934.529725810185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45934.529725810185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45934.529725810185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45934.529725810185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45934.529725810185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45934.529725810185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45934.529725810185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45934.529725810185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45934.529725810185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45934.529725810185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45934.529725810185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45934.529725810185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45934.529725810185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45934.529725810185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45934.529725810185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45934.529725810185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45934.529725810185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45934.529725810185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45934.529725810185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45934.529725810185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45934.529725810185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45934.529725810185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45934.529725810185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45934.529725810185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45934.529725810185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45934.529725810185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45934.529725810185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45934.529725810185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45934.529725810185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45934.529725810185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45934.529725810185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45934.529725810185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45934.529725810185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45934.529725810185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45934.529725810185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45934.529725810185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45934.529725810185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45934.529725810185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45934.529725810185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45934.529725810185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45934.529725810185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45934.529725810185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45934.529725810185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45934.529725810185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45934.529725810185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45934.529725810185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45934.529725810185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45934.529725810185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45934.529725810185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45934.529725810185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45934.529725810185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