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45" documentId="13_ncr:1_{F6CB121F-512D-4AA6-A0C1-0FB36C537598}" xr6:coauthVersionLast="47" xr6:coauthVersionMax="47" xr10:uidLastSave="{3A9A2579-C9AE-44EF-85CB-FA2D8D70420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<sst xmlns="http://schemas.openxmlformats.org/spreadsheetml/2006/main" count="178596" uniqueCount="39083">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</sst>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22"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269.5746238425927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15.953640046296641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1.8767361114441883E-2</v>
      </c>
      <c r="H4" s="66">
        <v>45932.352754629632</v>
      </c>
      <c r="I4" s="73" t="str">
        <f>IFERROR(VLOOKUP(D4,DB!A:F,6,0),"")</f>
        <v>SCECO</v>
      </c>
      <c r="J4" s="73" t="str">
        <f>IFERROR(VLOOKUP(D4,DB!A:G,7,0),"")</f>
        <v>No BB Shifted</v>
      </c>
      <c r="K4" s="69" t="s">
        <v>38970</v>
      </c>
      <c r="L4" s="70" t="str">
        <f>IFERROR(VLOOKUP(D4,DB!A:I,9,0),"")</f>
        <v>Latis</v>
      </c>
    </row>
    <row r="5" spans="1:12" ht="15" customHeight="1">
      <c r="A5" s="147" t="s">
        <v>38971</v>
      </c>
      <c r="B5" s="73" t="str">
        <f>IFERROR(VLOOKUP(D5,DB!A:K,11,0),"")</f>
        <v>R1</v>
      </c>
      <c r="C5" s="64">
        <v>1</v>
      </c>
      <c r="D5" s="93" t="s">
        <v>17328</v>
      </c>
      <c r="E5" s="65" t="s">
        <v>38964</v>
      </c>
      <c r="F5" s="66">
        <v>45932.48096064815</v>
      </c>
      <c r="G5" s="67">
        <f ca="1">IFERROR(NOW()-F5,"")</f>
        <v>4.2089120368473232E-2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45932.523049768519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45932.523049768519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45932.523049768519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45932.523049768519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45932.523049768519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45932.523049768519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45932.523049768519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45932.523049768519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45932.523049768519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45932.523049768519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45932.523049768519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45932.523049768519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45932.523049768519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45932.523049768519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45932.523049768519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45932.523049768519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45932.523049768519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45932.523049768519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45932.523049768519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45932.523049768519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45932.523049768519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45932.523049768519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45932.523049768519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45932.523049768519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45932.523049768519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45932.523049768519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45932.523049768519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45932.523049768519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45932.523049768519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45932.523049768519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45932.523049768519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45932.523049768519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45932.523049768519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45932.523049768519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45932.523049768519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45932.523049768519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45932.523049768519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45932.523049768519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45932.523049768519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45932.523049768519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45932.523049768519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45932.523049768519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45932.523049768519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45932.523049768519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45932.523049768519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45932.523049768519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45932.523049768519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45932.523049768519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45932.523049768519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45932.523049768519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45932.523049768519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45932.523049768519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45932.523049768519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45932.523049768519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45932.523049768519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45932.523049768519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45932.523049768519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45932.523049768519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45932.523049768519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45932.523049768519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45932.523049768519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45932.523049768519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45932.523049768519</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240.87126736110804</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125.79596643518744</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107.52321180555737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9.2974826388890506</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39060</v>
      </c>
      <c r="B7" s="18" t="str">
        <f>IFERROR(VLOOKUP(D7,DB!A:K,11,0),"")</f>
        <v>R2</v>
      </c>
      <c r="C7" s="18">
        <v>1</v>
      </c>
      <c r="D7" s="18" t="s">
        <v>39061</v>
      </c>
      <c r="E7" s="131" t="s">
        <v>38964</v>
      </c>
      <c r="F7" s="145"/>
      <c r="G7" s="133">
        <f ca="1">IFERROR(NOW()-F7,"-")</f>
        <v>45932.523049768519</v>
      </c>
      <c r="H7" s="145">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39063</v>
      </c>
      <c r="B8" s="18" t="str">
        <f>IFERROR(VLOOKUP(D8,DB!A:K,11,0),"")</f>
        <v>R2</v>
      </c>
      <c r="C8" s="18">
        <v>1</v>
      </c>
      <c r="D8" s="18" t="s">
        <v>20104</v>
      </c>
      <c r="E8" s="131" t="s">
        <v>38964</v>
      </c>
      <c r="F8" s="132">
        <v>45932.393240740741</v>
      </c>
      <c r="G8" s="133">
        <f ca="1">IFERROR(NOW()-F8,"-")</f>
        <v>0.12980902777781012</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45932.523049768519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45932.523049768519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45932.523049768519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45932.523049768519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45932.523049768519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45932.523049768519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45932.523049768519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45932.523049768519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45932.523049768519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45932.523049768519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45932.523049768519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45932.523049768519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45932.523049768519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45932.523049768519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45932.523049768519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45932.523049768519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45932.523049768519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45932.523049768519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45932.523049768519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45932.523049768519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45932.523049768519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45932.523049768519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45932.523049768519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45932.523049768519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45932.523049768519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45932.523049768519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45932.523049768519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45932.523049768519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45932.523049768519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45932.523049768519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45932.523049768519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45932.523049768519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45932.523049768519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45932.523049768519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45932.523049768519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45932.523049768519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45932.523049768519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45932.523049768519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45932.523049768519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45932.523049768519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45932.523049768519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45932.523049768519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45932.523049768519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45932.523049768519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45932.523049768519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45932.523049768519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45932.523049768519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45932.523049768519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45932.523049768519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45932.523049768519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45932.523049768519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45932.523049768519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45932.523049768519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45932.523049768519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45932.523049768519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45932.523049768519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45932.523049768519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45932.523049768519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45932.523049768519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45932.523049768519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45932.523049768519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45932.523049768519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45932.523049768519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45932.523049768519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45932.523049768519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45932.523049768519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45932.523049768519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45932.523049768519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45932.523049768519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45932.523049768519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45932.523049768519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45932.523049768519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45932.523049768519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45932.523049768519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45932.523049768519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45932.523049768519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45932.523049768519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45932.523049768519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45932.523049768519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45932.523049768519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45932.523049768519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45932.523049768519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45932.523049768519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45932.523049768519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45932.523049768519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45932.523049768519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45932.523049768519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45932.523049768519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45932.523049768519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45932.523049768519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45932.523049768519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45932.523049768519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45932.523049768519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45932.523049768519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45932.523049768519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45932.523049768519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45932.523049768519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45932.523049768519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45932.523049768519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45932.523049768519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45932.523049768519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45932.523049768519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45932.523049768519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45932.523049768519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45932.523049768519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45932.523049768519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45932.523049768519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45932.523049768519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45932.523049768519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45932.523049768519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45932.523049768519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45932.523049768519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45932.523049768519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45932.523049768519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45932.523049768519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45932.523049768519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45932.523049768519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45932.523049768519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45932.523049768519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45932.523049768519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45932.523049768519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45932.523049768519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45932.523049768519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45932.523049768519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45932.523049768519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45932.523049768519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45932.523049768519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45932.523049768519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45932.523049768519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45932.523049768519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45932.523049768519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45932.523049768519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45932.523049768519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45932.523049768519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45932.523049768519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45932.523049768519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45932.523049768519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45932.523049768519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45932.523049768519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45932.523049768519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45932.523049768519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45932.523049768519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45932.523049768519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45932.523049768519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45932.523049768519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45932.523049768519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45932.523049768519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45932.523049768519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45932.523049768519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45932.523049768519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45932.523049768519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45932.523049768519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45932.523049768519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45932.523049768519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45932.523049768519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45932.523049768519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45932.523049768519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45932.523049768519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45932.523049768519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45932.523049768519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45932.523049768519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45932.523049768519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45932.523049768519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45932.523049768519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45932.523049768519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45932.523049768519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45932.523049768519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45932.523049768519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45932.523049768519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45932.523049768519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45932.523049768519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45932.523049768519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45932.523049768519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45932.523049768519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45932.523049768519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45932.523049768519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45932.523049768519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45932.523049768519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45932.523049768519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45932.523049768519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45932.523049768519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45932.523049768519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45932.523049768519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45932.523049768519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45932.523049768519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45932.523049768519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45932.523049768519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45932.523049768519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45932.523049768519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45932.523049768519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45932.523049768519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45932.523049768519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45932.523049768519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45932.523049768519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45932.523049768519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45932.523049768519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45932.523049768519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45932.523049768519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45932.523049768519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45932.523049768519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45932.523049768519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45932.523049768519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45932.523049768519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45932.523049768519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45932.523049768519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45932.523049768519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45932.523049768519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45932.523049768519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45932.523049768519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45932.523049768519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45932.523049768519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45932.523049768519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45932.523049768519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45932.523049768519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45932.523049768519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45932.523049768519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45932.523049768519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45932.523049768519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45932.523049768519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45932.523049768519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45932.523049768519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45932.523049768519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45932.523049768519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45932.523049768519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45932.523049768519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45932.523049768519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45932.523049768519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45932.523049768519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45932.523049768519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45932.523049768519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45932.523049768519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45932.523049768519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45932.523049768519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45932.523049768519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45932.523049768519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45932.523049768519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45932.523049768519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45932.523049768519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45932.523049768519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45932.523049768519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45932.523049768519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45932.523049768519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45932.523049768519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45932.523049768519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45932.523049768519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45932.523049768519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45932.523049768519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45932.523049768519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45932.523049768519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45932.523049768519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45932.523049768519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45932.523049768519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45932.523049768519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45932.523049768519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45932.523049768519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45932.523049768519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45932.523049768519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45932.523049768519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45932.523049768519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45932.523049768519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45932.523049768519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45932.523049768519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45932.523049768519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45932.523049768519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45932.523049768519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45932.523049768519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45932.523049768519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45932.523049768519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45932.523049768519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45932.523049768519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45932.523049768519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45932.523049768519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45932.523049768519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45932.523049768519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45932.523049768519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45932.523049768519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45932.523049768519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45932.523049768519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45932.523049768519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45932.523049768519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45932.523049768519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45932.523049768519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45932.523049768519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45932.523049768519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45932.523049768519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45932.523049768519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45932.523049768519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45932.523049768519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45932.523049768519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45932.523049768519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45932.523049768519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45932.523049768519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45932.523049768519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45932.523049768519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45932.523049768519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45932.523049768519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45932.523049768519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45932.523049768519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45932.523049768519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45932.523049768519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45932.523049768519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45932.523049768519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45932.523049768519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45932.523049768519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45932.523049768519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45932.523049768519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45932.523049768519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45932.523049768519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45932.523049768519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45932.523049768519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45932.523049768519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45932.523049768519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45932.523049768519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45932.523049768519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45932.523049768519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45932.523049768519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45932.523049768519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45932.523049768519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45932.523049768519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45932.523049768519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45932.523049768519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45932.523049768519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45932.523049768519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45932.523049768519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45932.523049768519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45932.523049768519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45932.523049768519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45932.523049768519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45932.523049768519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45932.523049768519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45932.523049768519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45932.523049768519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45932.523049768519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45932.523049768519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45932.523049768519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45932.523049768519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45932.523049768519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45932.523049768519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45932.523049768519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45932.523049768519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45932.523049768519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45932.523049768519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45932.523049768519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45932.523049768519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45932.523049768519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45932.523049768519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45932.523049768519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45932.523049768519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45932.523049768519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45932.523049768519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45932.523049768519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45932.523049768519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45932.523049768519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45932.523049768519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45932.523049768519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45932.523049768519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45932.523049768519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45932.523049768519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45932.523049768519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45932.523049768519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45932.523049768519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45932.523049768519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45932.523049768519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45932.523049768519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45932.523049768519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45932.523049768519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45932.523049768519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45932.523049768519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45932.523049768519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45932.523049768519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45932.523049768519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45932.523049768519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45932.523049768519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45932.523049768519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45932.523049768519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45932.523049768519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45932.523049768519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45932.523049768519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45932.523049768519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45932.523049768519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45932.523049768519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45932.523049768519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45932.523049768519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45932.523049768519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45932.523049768519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45932.523049768519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45932.523049768519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45932.523049768519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45932.523049768519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45932.523049768519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45932.523049768519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45932.523049768519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45932.523049768519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45932.523049768519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45932.523049768519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45932.523049768519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45932.523049768519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45932.523049768519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45932.523049768519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45932.523049768519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45932.523049768519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45932.523049768519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45932.523049768519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45932.523049768519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45932.523049768519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45932.523049768519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45932.523049768519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45932.523049768519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45932.523049768519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45932.523049768519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45932.523049768519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45932.523049768519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45932.523049768519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45932.523049768519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45932.523049768519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45932.523049768519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45932.523049768519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45932.523049768519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45932.523049768519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45932.523049768519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45932.523049768519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45932.523049768519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45932.523049768519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45932.523049768519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45932.523049768519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45932.523049768519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45932.523049768519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45932.523049768519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45932.523049768519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45932.523049768519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45932.523049768519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45932.523049768519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45932.523049768519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45932.523049768519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45932.523049768519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45932.523049768519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45932.523049768519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45932.523049768519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45932.523049768519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45932.523049768519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45932.523049768519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45932.523049768519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45932.523049768519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45932.523049768519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45932.523049768519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45932.523049768519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45932.523049768519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45932.523049768519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45932.523049768519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45932.523049768519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45932.523049768519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45932.523049768519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45932.523049768519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45932.523049768519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45932.523049768519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45932.523049768519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45932.523049768519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45932.523049768519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45932.523049768519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45932.523049768519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45932.523049768519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45932.523049768519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45932.523049768519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45932.523049768519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45932.523049768519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45932.523049768519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45932.523049768519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45932.523049768519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45932.523049768519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45932.523049768519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45932.523049768519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45932.523049768519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45932.523049768519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45932.523049768519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45932.523049768519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45932.523049768519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45932.523049768519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45932.523049768519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45932.523049768519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45932.523049768519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45932.523049768519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45932.523049768519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45932.523049768519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45932.523049768519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45932.523049768519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45932.523049768519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45932.523049768519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45932.523049768519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45932.523049768519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45932.523049768519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45932.523049768519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45932.523049768519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45932.523049768519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45932.523049768519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45932.523049768519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45932.523049768519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45932.523049768519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45932.523049768519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45932.523049768519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45932.523049768519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45932.523049768519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45932.523049768519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45932.523049768519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45932.523049768519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45932.523049768519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45932.523049768519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45932.523049768519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45932.523049768519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45932.523049768519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45932.523049768519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45932.523049768519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45932.523049768519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45932.523049768519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45932.523049768519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45932.523049768519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45932.523049768519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45932.523049768519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45932.523049768519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45932.523049768519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45932.523049768519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45932.523049768519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45932.523049768519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45932.523049768519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45932.523049768519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45932.523049768519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45932.523049768519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45932.523049768519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45932.523049768519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45932.523049768519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45932.523049768519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45932.523049768519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45932.523049768519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45932.523049768519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45932.523049768519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45932.523049768519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45932.523049768519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45932.523049768519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45932.523049768519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45932.523049768519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45932.523049768519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45932.523049768519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45932.523049768519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45932.523049768519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45932.523049768519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45932.523049768519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45932.523049768519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45932.523049768519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45932.523049768519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45932.523049768519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45932.523049768519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45932.523049768519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45932.523049768519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45932.523049768519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45932.523049768519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45932.523049768519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45932.523049768519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45932.523049768519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45932.523049768519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45932.523049768519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45932.523049768519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45932.523049768519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45932.523049768519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45932.523049768519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45932.523049768519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45932.523049768519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45932.523049768519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45932.523049768519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45932.523049768519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45932.523049768519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45932.523049768519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45932.523049768519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45932.523049768519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45932.523049768519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45932.523049768519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45932.523049768519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45932.523049768519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45932.523049768519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45932.523049768519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45932.523049768519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45932.523049768519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45932.523049768519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45932.523049768519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45932.523049768519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45932.523049768519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45932.523049768519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45932.523049768519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45932.523049768519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45932.523049768519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45932.523049768519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45932.523049768519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45932.523049768519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45932.523049768519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45932.523049768519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45932.523049768519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45932.523049768519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45932.523049768519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45932.523049768519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45932.523049768519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45932.523049768519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45932.523049768519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45932.523049768519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45932.523049768519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45932.523049768519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45932.523049768519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45932.523049768519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45932.523049768519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45932.523049768519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45932.523049768519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45932.523049768519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45932.523049768519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45932.523049768519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45932.523049768519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45932.523049768519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45932.523049768519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45932.523049768519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45932.523049768519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45932.523049768519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45932.523049768519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45932.523049768519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45932.523049768519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45932.523049768519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45932.523049768519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45932.523049768519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45932.523049768519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45932.523049768519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45932.523049768519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45932.523049768519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45932.523049768519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45932.523049768519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45932.523049768519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45932.523049768519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45932.523049768519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45932.523049768519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45932.523049768519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45932.523049768519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45932.523049768519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45932.523049768519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45932.523049768519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45932.523049768519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45932.523049768519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45932.523049768519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45932.523049768519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45932.523049768519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45932.523049768519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45932.523049768519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45932.523049768519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45932.523049768519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45932.523049768519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45932.523049768519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45932.523049768519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45932.523049768519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45932.523049768519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45932.523049768519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45932.523049768519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45932.523049768519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45932.523049768519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45932.523049768519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45932.523049768519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45932.523049768519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45932.523049768519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45932.523049768519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45932.523049768519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45932.523049768519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45932.523049768519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45932.523049768519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45932.523049768519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45932.523049768519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45932.523049768519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45932.523049768519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45932.523049768519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45932.523049768519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45932.523049768519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45932.523049768519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45932.523049768519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45932.523049768519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45932.523049768519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45932.523049768519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45932.523049768519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45932.523049768519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45932.523049768519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45932.523049768519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45932.523049768519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45932.523049768519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45932.523049768519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45932.523049768519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45932.523049768519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45932.523049768519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45932.523049768519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45932.523049768519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45932.523049768519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45932.523049768519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45932.523049768519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45932.523049768519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45932.523049768519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45932.523049768519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45932.523049768519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45932.523049768519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45932.523049768519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45932.523049768519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45932.523049768519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45932.523049768519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45932.523049768519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45932.523049768519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45932.523049768519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45932.523049768519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45932.523049768519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45932.523049768519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45932.523049768519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45932.523049768519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45932.523049768519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45932.523049768519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45932.523049768519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45932.523049768519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45932.523049768519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45932.523049768519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45932.523049768519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45932.523049768519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45932.523049768519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45932.523049768519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45932.523049768519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45932.523049768519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45932.523049768519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45932.523049768519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45932.523049768519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45932.523049768519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45932.523049768519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45932.523049768519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45932.523049768519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45932.523049768519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45932.523049768519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45932.523049768519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45932.523049768519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45932.523049768519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45932.523049768519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45932.523049768519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45932.523049768519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45932.523049768519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45932.523049768519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45932.523049768519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45932.523049768519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45932.523049768519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45932.523049768519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45932.523049768519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45932.523049768519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45932.523049768519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45932.523049768519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45932.523049768519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45932.523049768519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45932.523049768519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45932.523049768519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45932.523049768519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45932.523049768519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45932.523049768519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45932.523049768519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45932.523049768519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45932.523049768519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45932.523049768519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45932.523049768519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45932.523049768519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45932.523049768519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45932.523049768519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45932.523049768519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45932.523049768519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45932.523049768519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45932.523049768519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45932.523049768519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45932.523049768519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45932.523049768519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45932.523049768519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45932.523049768519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45932.523049768519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45932.523049768519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45932.523049768519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45932.523049768519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45932.523049768519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45932.523049768519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45932.523049768519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45932.523049768519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45932.523049768519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45932.523049768519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45932.523049768519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45932.523049768519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45932.523049768519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45932.523049768519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45932.523049768519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45932.523049768519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45932.523049768519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45932.523049768519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45932.523049768519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45932.523049768519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45932.523049768519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45932.523049768519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45932.523049768519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45932.523049768519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45932.523049768519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45932.523049768519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45932.523049768519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45932.523049768519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45932.523049768519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45932.523049768519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45932.523049768519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45932.523049768519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45932.523049768519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45932.523049768519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45932.523049768519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45932.523049768519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45932.523049768519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45932.523049768519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45932.523049768519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45932.523049768519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45932.523049768519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45932.523049768519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45932.523049768519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45932.523049768519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45932.523049768519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45932.523049768519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45932.523049768519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45932.523049768519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45932.523049768519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45932.523049768519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45932.523049768519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45932.523049768519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45932.523049768519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45932.523049768519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45932.523049768519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45932.523049768519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45932.523049768519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45932.523049768519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45932.523049768519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45932.523049768519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45932.523049768519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45932.523049768519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45932.523049768519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45932.523049768519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45932.523049768519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45932.523049768519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45932.523049768519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45932.523049768519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45932.523049768519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45932.523049768519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45932.523049768519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45932.523049768519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45932.523049768519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45932.523049768519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45932.523049768519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45932.523049768519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45932.523049768519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45932.523049768519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45932.523049768519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45932.523049768519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45932.523049768519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45932.523049768519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45932.523049768519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45932.523049768519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45932.523049768519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45932.523049768519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45932.523049768519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45932.523049768519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45932.523049768519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45932.523049768519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45932.523049768519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45932.523049768519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45932.523049768519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45932.523049768519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45932.523049768519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45932.523049768519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45932.523049768519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45932.523049768519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45932.523049768519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45932.523049768519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45932.523049768519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45932.523049768519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45932.523049768519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45932.523049768519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45932.523049768519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45932.523049768519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45932.523049768519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45932.523049768519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45932.523049768519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45932.523049768519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45932.523049768519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45932.523049768519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45932.523049768519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45932.523049768519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45932.523049768519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45932.523049768519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45932.523049768519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45932.523049768519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45932.523049768519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45932.523049768519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45932.523049768519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45932.523049768519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45932.523049768519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45932.523049768519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45932.523049768519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45932.523049768519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45932.523049768519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45932.523049768519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45932.523049768519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45932.523049768519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45932.523049768519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45932.523049768519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45932.523049768519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45932.523049768519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45932.523049768519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45932.523049768519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45932.523049768519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45932.523049768519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45932.523049768519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45932.523049768519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45932.523049768519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45932.523049768519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45932.523049768519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45932.523049768519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45932.523049768519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45932.523049768519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45932.523049768519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45932.523049768519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45932.523049768519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45932.523049768519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45932.523049768519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45932.523049768519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45932.523049768519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45932.523049768519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45932.523049768519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45932.523049768519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45932.523049768519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45932.523049768519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45932.523049768519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45932.523049768519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45932.523049768519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45932.523049768519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45932.523049768519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45932.523049768519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45932.523049768519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45932.523049768519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45932.523049768519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45932.523049768519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45932.523049768519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45932.523049768519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45932.523049768519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45932.523049768519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45932.523049768519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45932.523049768519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45932.523049768519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45932.523049768519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45932.523049768519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45932.523049768519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45932.523049768519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45932.523049768519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45932.523049768519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45932.523049768519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45932.523049768519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45932.523049768519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45932.523049768519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45932.523049768519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45932.523049768519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45932.523049768519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45932.523049768519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45932.523049768519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45932.523049768519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45932.523049768519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45932.523049768519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45932.523049768519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45932.523049768519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45932.523049768519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45932.523049768519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45932.523049768519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45932.523049768519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45932.523049768519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45932.523049768519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45932.523049768519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45932.523049768519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45932.523049768519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45932.523049768519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45932.523049768519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45932.523049768519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45932.523049768519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45932.523049768519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45932.523049768519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45932.523049768519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45932.523049768519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45932.523049768519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45932.523049768519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45932.523049768519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45932.523049768519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45932.523049768519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45932.523049768519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45932.523049768519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45932.523049768519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45932.523049768519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45932.523049768519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45932.523049768519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45932.523049768519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45932.523049768519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45932.523049768519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45932.523049768519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45932.523049768519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45932.523049768519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45932.523049768519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45932.523049768519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45932.523049768519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45932.523049768519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45932.523049768519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45932.523049768519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45932.523049768519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45932.523049768519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45932.523049768519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45932.523049768519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45932.523049768519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45932.523049768519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45932.523049768519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45932.523049768519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45932.523049768519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45932.523049768519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45932.523049768519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45932.523049768519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45932.523049768519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45932.523049768519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45932.523049768519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45932.523049768519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45932.523049768519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45932.523049768519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45932.523049768519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45932.523049768519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45932.523049768519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45932.523049768519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45932.523049768519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45932.523049768519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45932.523049768519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45932.523049768519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45932.523049768519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45932.523049768519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45932.523049768519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45932.523049768519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45932.523049768519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45932.523049768519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45932.523049768519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45932.523049768519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45932.523049768519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45932.523049768519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45932.523049768519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45932.523049768519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45932.523049768519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45932.523049768519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45932.523049768519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45932.523049768519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45932.523049768519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45932.523049768519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45932.523049768519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45932.523049768519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45932.523049768519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45932.523049768519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45932.523049768519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45932.523049768519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45932.523049768519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45932.523049768519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45932.523049768519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45932.523049768519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45932.523049768519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45932.523049768519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45932.523049768519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45932.523049768519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45932.523049768519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45932.523049768519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45932.523049768519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45932.523049768519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45932.523049768519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45932.523049768519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45932.523049768519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45932.523049768519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45932.523049768519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45932.523049768519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45932.523049768519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45932.523049768519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45932.523049768519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45932.523049768519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45932.523049768519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45932.523049768519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45932.523049768519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45932.523049768519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45932.523049768519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45932.523049768519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45932.523049768519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45932.523049768519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45932.523049768519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45932.523049768519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45932.523049768519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45932.523049768519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45932.523049768519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45932.523049768519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45932.523049768519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45932.523049768519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45932.523049768519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45932.523049768519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45932.523049768519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45932.523049768519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45932.523049768519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45932.523049768519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45932.523049768519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45932.523049768519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45932.523049768519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45932.523049768519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45932.523049768519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45932.523049768519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45932.523049768519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45932.523049768519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45932.523049768519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45932.523049768519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45932.523049768519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45932.523049768519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45932.523049768519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45932.523049768519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45932.523049768519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45932.523049768519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45932.523049768519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45932.523049768519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45932.523049768519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45932.523049768519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45932.523049768519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45932.523049768519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45932.523049768519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45932.523049768519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45932.523049768519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45932.523049768519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45932.523049768519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45932.523049768519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45932.523049768519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45932.523049768519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45932.523049768519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45932.523049768519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45932.523049768519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45932.523049768519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45932.523049768519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45932.523049768519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45932.523049768519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45932.523049768519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45932.523049768519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45932.523049768519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45932.523049768519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45932.523049768519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45932.523049768519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45932.523049768519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45932.523049768519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45932.523049768519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45932.523049768519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45932.523049768519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45932.523049768519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45932.523049768519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45932.523049768519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45932.523049768519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45932.523049768519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45932.523049768519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45932.523049768519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45932.523049768519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45932.523049768519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45932.523049768519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45932.523049768519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45932.523049768519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45932.523049768519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45932.523049768519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45932.523049768519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45932.523049768519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45932.523049768519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45932.523049768519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45932.523049768519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45932.523049768519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45932.523049768519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45932.523049768519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45932.523049768519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45932.523049768519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45932.523049768519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45932.523049768519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45932.523049768519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45932.523049768519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45932.523049768519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45932.523049768519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45932.523049768519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45932.523049768519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45932.523049768519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45932.523049768519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45932.523049768519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45932.523049768519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45932.523049768519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45932.523049768519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45932.523049768519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45932.523049768519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45932.523049768519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45932.523049768519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45932.523049768519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45932.523049768519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45932.523049768519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45932.523049768519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45932.523049768519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45932.523049768519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45932.523049768519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45932.523049768519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45932.523049768519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45932.523049768519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45932.523049768519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45932.523049768519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45932.523049768519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45932.523049768519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45932.523049768519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45932.523049768519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45932.523049768519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45932.523049768519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45932.523049768519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45932.523049768519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45932.523049768519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45932.523049768519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45932.523049768519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45932.523049768519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45932.523049768519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45932.523049768519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45932.523049768519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45932.523049768519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45932.523049768519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45932.523049768519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45932.523049768519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45932.523049768519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45932.523049768519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45932.523049768519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45932.523049768519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45932.523049768519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45932.523049768519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45932.523049768519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45932.523049768519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45932.523049768519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45932.523049768519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45932.523049768519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45932.523049768519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45932.523049768519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45932.523049768519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45932.523049768519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45932.523049768519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45932.523049768519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45932.523049768519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45932.523049768519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45932.523049768519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45932.523049768519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45932.523049768519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45932.523049768519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45932.523049768519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45932.523049768519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45932.523049768519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45932.523049768519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45932.523049768519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45932.523049768519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45932.523049768519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45932.523049768519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45932.523049768519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45932.523049768519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45932.523049768519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45932.523049768519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45932.523049768519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45932.523049768519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45932.523049768519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45932.523049768519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45932.523049768519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45932.523049768519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45932.523049768519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45932.523049768519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45932.523049768519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45932.523049768519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45932.523049768519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45932.523049768519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45932.523049768519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45932.523049768519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45932.523049768519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45932.523049768519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45932.523049768519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45932.523049768519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45932.523049768519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45932.523049768519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45932.523049768519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45932.523049768519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45932.523049768519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45932.523049768519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45932.523049768519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45932.523049768519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45932.523049768519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45932.523049768519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45932.523049768519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45932.523049768519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45932.523049768519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45932.523049768519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45932.523049768519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45932.523049768519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45932.523049768519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45932.523049768519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45932.523049768519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45932.523049768519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45932.523049768519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45932.523049768519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45932.523049768519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45932.523049768519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45932.523049768519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45932.523049768519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45932.523049768519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45932.523049768519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45932.523049768519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45932.523049768519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45932.523049768519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45932.523049768519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45932.523049768519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45932.523049768519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45932.523049768519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45932.523049768519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45932.523049768519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45932.523049768519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45932.523049768519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45932.523049768519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45932.523049768519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45932.523049768519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45932.523049768519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45932.523049768519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45932.523049768519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45932.523049768519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45932.523049768519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45932.523049768519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45932.523049768519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45932.523049768519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45932.523049768519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45932.523049768519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45932.523049768519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45932.523049768519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45932.523049768519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45932.523049768519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45932.523049768519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45932.523049768519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45932.523049768519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45932.523049768519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45932.523049768519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45932.523049768519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45932.523049768519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45932.523049768519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45932.523049768519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45932.523049768519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45932.523049768519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45932.523049768519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45932.523049768519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45932.523049768519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45932.523049768519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45932.523049768519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45932.523049768519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45932.523049768519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45932.523049768519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45932.523049768519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45932.523049768519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45932.523049768519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45932.523049768519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45932.523049768519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45932.523049768519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45932.523049768519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45932.523049768519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45932.523049768519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45932.523049768519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45932.523049768519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45932.523049768519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45932.523049768519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45932.523049768519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45932.523049768519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45932.523049768519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45932.523049768519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45932.523049768519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45932.523049768519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45932.523049768519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45932.523049768519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45932.523049768519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45932.523049768519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45932.523049768519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45932.523049768519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45932.523049768519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45932.523049768519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45932.523049768519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45932.523049768519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45932.523049768519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45932.523049768519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45932.523049768519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45932.523049768519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45932.523049768519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45932.523049768519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45932.523049768519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45932.523049768519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45932.523049768519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45932.523049768519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45932.523049768519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45932.523049768519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45932.523049768519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45932.523049768519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45932.523049768519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45932.523049768519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45932.523049768519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45932.523049768519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45932.523049768519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45932.523049768519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45932.523049768519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45932.523049768519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45932.523049768519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45932.523049768519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45932.523049768519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45932.523049768519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45932.523049768519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45932.523049768519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45932.523049768519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45932.523049768519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45932.523049768519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45932.523049768519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45932.523049768519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45932.523049768519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45932.523049768519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45932.523049768519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45932.523049768519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45932.523049768519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45932.523049768519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45932.523049768519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45932.523049768519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45932.523049768519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45932.523049768519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45932.523049768519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45932.523049768519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45932.523049768519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45932.523049768519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45932.523049768519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45932.523049768519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45932.523049768519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45932.523049768519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45932.523049768519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45932.523049768519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45932.523049768519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45932.523049768519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45932.523049768519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45932.523049768519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45932.523049768519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45932.523049768519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45932.523049768519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45932.523049768519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45932.523049768519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45932.523049768519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45932.523049768519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45932.523049768519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45932.523049768519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45932.523049768519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45932.523049768519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45932.523049768519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45932.523049768519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45932.523049768519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45932.523049768519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45932.523049768519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45932.523049768519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45932.523049768519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45932.523049768519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45932.523049768519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45932.523049768519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45932.523049768519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45932.523049768519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45932.523049768519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45932.523049768519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45932.523049768519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45932.523049768519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45932.523049768519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45932.523049768519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45932.523049768519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45932.523049768519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45932.523049768519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45932.523049768519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45932.523049768519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45932.523049768519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45932.523049768519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45932.523049768519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45932.523049768519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45932.523049768519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45932.523049768519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45932.523049768519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45932.523049768519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45932.523049768519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45932.523049768519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45932.523049768519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45932.523049768519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45932.523049768519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45932.523049768519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45932.523049768519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45932.523049768519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45932.523049768519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45932.523049768519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45932.523049768519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45932.523049768519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45932.523049768519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45932.523049768519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45932.523049768519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45932.523049768519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45932.523049768519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45932.523049768519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45932.523049768519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45932.523049768519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45932.523049768519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45932.523049768519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45932.523049768519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45932.523049768519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45932.523049768519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45932.523049768519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45932.523049768519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45932.523049768519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45932.523049768519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45932.523049768519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45932.523049768519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45932.523049768519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45932.523049768519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45932.523049768519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45932.523049768519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45932.523049768519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45932.523049768519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45932.523049768519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45932.523049768519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45932.523049768519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45932.523049768519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45932.523049768519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45932.523049768519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45932.523049768519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45932.523049768519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45932.523049768519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45932.523049768519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45932.523049768519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45932.523049768519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45932.523049768519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45932.523049768519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45932.523049768519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45932.523049768519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45932.523049768519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45932.523049768519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45932.523049768519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45932.523049768519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45932.523049768519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45932.523049768519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45932.523049768519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45932.523049768519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45932.523049768519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45932.523049768519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45932.523049768519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45932.523049768519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45932.523049768519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45932.523049768519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45932.523049768519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45932.523049768519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45932.523049768519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45932.523049768519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45932.523049768519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45932.523049768519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45932.523049768519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45932.523049768519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45932.523049768519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45932.523049768519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45932.523049768519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45932.523049768519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45932.523049768519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45932.523049768519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45932.523049768519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45932.523049768519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45932.523049768519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45932.523049768519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45932.523049768519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45932.523049768519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45932.523049768519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45932.523049768519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45932.523049768519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45932.523049768519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45932.523049768519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45932.523049768519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45932.523049768519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45932.523049768519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45932.523049768519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45932.523049768519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45932.523049768519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45932.523049768519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45932.523049768519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45932.523049768519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45932.523049768519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45932.523049768519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229.04233217592264</v>
      </c>
      <c r="H2" s="113">
        <v>45703.474768518521</v>
      </c>
      <c r="I2" s="110" t="str">
        <f>IFERROR(VLOOKUP(D2,DB!A:F,6,0),"")</f>
        <v>SCECO</v>
      </c>
      <c r="J2" s="110" t="str">
        <f>IFERROR(VLOOKUP(D2,DB!A:G,7,0),"")</f>
        <v>Dead</v>
      </c>
      <c r="K2" s="115" t="s">
        <v>39066</v>
      </c>
      <c r="L2" s="107" t="str">
        <f>IFERROR(VLOOKUP(D2,DB!A:I,9,0),"")</f>
        <v>Latis</v>
      </c>
    </row>
    <row r="3" spans="1:16" ht="33.75" customHeight="1">
      <c r="A3" s="110" t="s">
        <v>39067</v>
      </c>
      <c r="B3" s="110" t="str">
        <f>IFERROR(VLOOKUP(D3,DB!A:K,11,0),"")</f>
        <v>R4</v>
      </c>
      <c r="C3" s="111">
        <v>2</v>
      </c>
      <c r="D3" s="107" t="s">
        <v>39068</v>
      </c>
      <c r="E3" s="112" t="s">
        <v>38964</v>
      </c>
      <c r="F3" s="113">
        <v>45930.890277777777</v>
      </c>
      <c r="G3" s="114">
        <f ca="1">IFERROR(NOW()-F3,"")</f>
        <v>1.6327719907421852</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45932.523049768519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45932.523049768519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45932.523049768519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45932.523049768519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45932.523049768519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45932.523049768519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45932.523049768519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45932.523049768519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45932.523049768519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45932.523049768519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45932.523049768519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45932.523049768519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45932.523049768519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45932.523049768519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45932.523049768519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45932.523049768519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45932.523049768519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45932.523049768519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45932.523049768519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45932.523049768519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45932.523049768519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45932.523049768519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45932.523049768519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45932.523049768519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45932.523049768519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45932.523049768519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45932.523049768519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45932.523049768519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45932.523049768519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45932.523049768519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45932.523049768519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45932.523049768519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45932.523049768519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45932.523049768519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45932.523049768519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45932.523049768519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45932.523049768519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45932.523049768519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45932.523049768519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45932.523049768519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45932.523049768519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45932.523049768519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45932.523049768519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45932.523049768519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45932.523049768519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45932.523049768519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45932.523049768519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45932.523049768519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45932.523049768519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45932.523049768519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45932.523049768519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45932.523049768519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45932.523049768519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45932.523049768519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45932.523049768519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45932.523049768519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45932.523049768519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45932.523049768519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45932.523049768519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45932.523049768519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45932.523049768519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45932.523049768519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45932.523049768519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45932.523049768519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45932.523049768519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40.69098958333052</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6.3341724537021946</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0.14134837962774327</v>
      </c>
      <c r="H4" s="38">
        <v>45932.37128472222</v>
      </c>
      <c r="I4" s="37" t="str">
        <f>IFERROR(VLOOKUP(D4,DB!A:F,6,0),"")</f>
        <v>SCECO</v>
      </c>
      <c r="J4" s="37" t="str">
        <f>IFERROR(VLOOKUP(D4,DB!A:G,7,0),"")</f>
        <v>No BB Design</v>
      </c>
      <c r="K4" s="37" t="s">
        <v>39075</v>
      </c>
      <c r="L4" s="37" t="str">
        <f>IFERROR(VLOOKUP(D4,DB!A:I,9,0),"")</f>
        <v>Latis</v>
      </c>
      <c r="M4" s="139"/>
    </row>
    <row r="5" spans="1:13" ht="15.75">
      <c r="A5" s="37"/>
      <c r="B5" s="37" t="str">
        <f>IFERROR(VLOOKUP(D5,DB!A:K,11,0),"")</f>
        <v/>
      </c>
      <c r="C5" s="37"/>
      <c r="D5" s="143"/>
      <c r="E5" s="37"/>
      <c r="F5" s="38"/>
      <c r="G5" s="39">
        <f ca="1">IFERROR(NOW()-F5,"-")</f>
        <v>45932.523049768519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45932.523049768519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45932.523049768519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45932.523049768519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45932.523049768519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45932.523049768519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45932.523049768519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45932.523049768519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45932.523049768519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45932.523049768519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45932.523049768519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45932.523049768519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45932.523049768519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45932.523049768519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45932.523049768519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45932.523049768519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45932.523049768519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45932.523049768519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45932.523049768519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45932.523049768519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45932.523049768519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45932.523049768519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45932.523049768519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45932.523049768519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45932.523049768519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45932.523049768519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45932.523049768519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45932.523049768519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45932.523049768519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45932.523049768519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45932.523049768519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45932.523049768519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45932.523049768519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45932.523049768519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45932.523049768519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45932.523049768519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45932.523049768519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45932.523049768519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45932.523049768519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45932.523049768519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45932.523049768519</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45932.523049768519</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45932.523049768519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45932.523049768519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45932.523049768519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45932.523049768519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45932.523049768519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45932.523049768519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45932.523049768519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45932.523049768519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45932.523049768519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45932.523049768519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45932.523049768519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45932.523049768519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45932.523049768519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45932.523049768519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45932.523049768519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45932.523049768519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45932.523049768519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45932.523049768519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45932.523049768519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45932.523049768519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45932.523049768519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45932.523049768519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45932.523049768519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45932.523049768519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45932.523049768519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45932.523049768519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45932.523049768519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45932.523049768519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45932.523049768519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45932.523049768519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45932.523049768519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45932.523049768519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45932.523049768519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45932.523049768519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45932.523049768519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45932.523049768519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45932.523049768519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45932.523049768519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45932.523049768519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45932.523049768519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45932.523049768519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45932.523049768519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45932.523049768519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45932.523049768519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45932.523049768519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45932.523049768519</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45932.523049768519</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45932.523049768519</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45932.523049768519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45932.523049768519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45932.523049768519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45932.523049768519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45932.523049768519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45932.523049768519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45932.523049768519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45932.523049768519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45932.523049768519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45932.523049768519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45932.523049768519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45932.523049768519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45932.523049768519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45932.523049768519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45932.523049768519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45932.523049768519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45932.523049768519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45932.523049768519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45932.523049768519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45932.523049768519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45932.523049768519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45932.523049768519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45932.523049768519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45932.523049768519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45932.523049768519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45932.523049768519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45932.523049768519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45932.523049768519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45932.523049768519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45932.523049768519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45932.523049768519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45932.523049768519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45932.523049768519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45932.523049768519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45932.523049768519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45932.523049768519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45932.523049768519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45932.523049768519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45932.523049768519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45932.523049768519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45932.523049768519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45932.523049768519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45932.523049768519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45932.523049768519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45932.523049768519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45932.523049768519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45932.523049768519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45932.523049768519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45932.523049768519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45932.523049768519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45932.523049768519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45932.523049768519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45932.523049768519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45932.523049768519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45932.523049768519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45932.523049768519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45932.523049768519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45932.523049768519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45932.523049768519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45932.523049768519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45932.523049768519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45932.523049768519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45932.523049768519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45932.523049768519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45932.523049768519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45932.523049768519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45932.523049768519</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45932.523049768519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45932.523049768519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45932.523049768519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45932.523049768519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45932.523049768519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45932.523049768519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45932.523049768519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45932.523049768519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45932.523049768519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45932.523049768519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45932.523049768519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45932.523049768519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45932.523049768519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45932.523049768519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45932.523049768519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45932.523049768519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45932.523049768519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45932.523049768519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45932.523049768519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45932.523049768519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45932.523049768519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45932.523049768519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45932.523049768519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45932.523049768519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45932.523049768519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45932.523049768519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45932.523049768519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45932.523049768519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45932.523049768519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45932.523049768519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45932.523049768519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45932.523049768519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45932.523049768519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45932.523049768519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45932.523049768519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45932.523049768519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45932.523049768519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45932.523049768519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45932.523049768519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45932.523049768519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45932.523049768519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45932.523049768519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45932.523049768519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45932.523049768519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45932.523049768519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45932.523049768519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45932.523049768519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45932.523049768519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45932.523049768519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45932.523049768519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45932.523049768519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45932.523049768519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45932.523049768519</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45932.523049768519</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3.3793344907389837</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5.7502025462963502</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0.72205439814570127</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3</v>
      </c>
      <c r="D5" s="140" t="s">
        <v>34816</v>
      </c>
      <c r="E5" s="140" t="s">
        <v>38964</v>
      </c>
      <c r="F5" s="144">
        <v>45932.451932870368</v>
      </c>
      <c r="G5" s="142">
        <f ca="1">IFERROR(NOW()-F5,"-")</f>
        <v>7.1116898150648922E-2</v>
      </c>
      <c r="H5" s="144">
        <v>45932.476388888892</v>
      </c>
      <c r="I5" s="140" t="str">
        <f>IFERROR(VLOOKUP(D5,DB!A:F,6,0),"")</f>
        <v>SCECO</v>
      </c>
      <c r="J5" s="140" t="str">
        <f>IFERROR(VLOOKUP(D5,DB!A:G,7,0),"")</f>
        <v>Vandalized</v>
      </c>
      <c r="K5" s="140" t="s">
        <v>39082</v>
      </c>
      <c r="L5" s="140" t="str">
        <f>IFERROR(VLOOKUP(D5,DB!A:I,9,0),"")</f>
        <v>Latis</v>
      </c>
    </row>
    <row r="6" spans="1:16383" ht="31.5" customHeight="1">
      <c r="A6" s="121"/>
      <c r="B6" s="140" t="str">
        <f>IFERROR(VLOOKUP(D6,DB!A:K,11,0),"")</f>
        <v/>
      </c>
      <c r="C6" s="140"/>
      <c r="D6" s="140"/>
      <c r="E6" s="140"/>
      <c r="F6" s="140"/>
      <c r="G6" s="142">
        <f ca="1">IFERROR(NOW()-F6,"-")</f>
        <v>45932.523049768519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45932.523049768519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45932.523049768519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45932.523049768519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45932.523049768519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45932.523049768519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45932.523049768519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45932.523049768519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45932.523049768519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45932.523049768519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45932.523049768519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45932.523049768519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45932.523049768519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45932.523049768519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45932.523049768519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45932.523049768519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45932.523049768519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45932.523049768519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45932.523049768519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45932.523049768519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45932.523049768519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45932.523049768519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45932.523049768519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45932.523049768519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45932.523049768519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45932.523049768519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45932.523049768519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45932.523049768519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45932.523049768519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45932.523049768519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45932.523049768519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45932.523049768519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45932.523049768519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45932.523049768519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45932.523049768519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45932.523049768519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45932.523049768519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45932.523049768519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45932.523049768519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45932.523049768519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45932.523049768519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45932.523049768519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45932.523049768519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45932.523049768519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45932.523049768519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45932.523049768519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45932.523049768519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45932.523049768519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45932.523049768519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45932.523049768519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45932.523049768519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45932.523049768519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45932.523049768519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45932.523049768519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45932.523049768519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45932.523049768519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45932.523049768519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45932.523049768519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45932.523049768519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45932.523049768519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45932.523049768519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45932.523049768519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45932.523049768519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45932.523049768519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45932.523049768519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45932.523049768519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45932.523049768519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45932.523049768519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45932.523049768519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45932.523049768519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45932.523049768519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45932.523049768519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45932.523049768519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45932.523049768519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45932.523049768519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45932.523049768519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45932.523049768519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45932.523049768519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45932.523049768519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45932.523049768519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45932.523049768519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45932.523049768519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45932.523049768519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45932.523049768519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45932.523049768519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45932.523049768519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45932.523049768519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45932.523049768519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45932.523049768519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45932.523049768519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45932.523049768519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45932.523049768519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45932.523049768519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45932.523049768519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45932.523049768519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45932.523049768519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45932.523049768519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45932.523049768519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45932.523049768519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45932.523049768519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45932.523049768519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45932.523049768519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45932.523049768519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45932.523049768519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45932.523049768519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45932.523049768519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45932.523049768519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45932.523049768519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45932.523049768519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45932.523049768519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45932.523049768519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45932.523049768519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45932.523049768519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45932.523049768519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45932.523049768519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45932.523049768519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45932.523049768519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45932.523049768519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45932.523049768519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45932.523049768519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45932.523049768519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45932.523049768519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45932.523049768519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45932.523049768519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45932.523049768519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45932.523049768519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45932.523049768519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45932.523049768519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45932.523049768519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45932.523049768519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45932.523049768519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45932.523049768519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45932.523049768519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45932.523049768519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45932.523049768519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45932.523049768519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45932.523049768519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45932.523049768519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45932.523049768519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45932.523049768519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45932.523049768519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45932.523049768519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45932.523049768519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45932.523049768519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45932.523049768519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45932.523049768519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45932.523049768519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45932.523049768519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45932.523049768519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45932.523049768519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45932.523049768519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45932.523049768519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45932.523049768519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45932.523049768519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45932.523049768519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45932.523049768519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45932.523049768519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45932.523049768519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45932.523049768519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45932.523049768519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45932.523049768519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45932.523049768519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45932.523049768519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45932.523049768519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45932.523049768519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45932.523049768519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45932.523049768519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45932.523049768519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45932.523049768519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45932.523049768519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45932.523049768519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45932.523049768519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45932.523049768519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45932.523049768519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45932.523049768519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45932.523049768519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45932.523049768519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45932.523049768519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45932.523049768519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45932.523049768519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45932.523049768519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45932.523049768519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45932.523049768519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45932.523049768519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45932.523049768519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45932.523049768519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45932.523049768519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45932.523049768519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45932.523049768519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45932.523049768519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45932.523049768519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45932.523049768519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45932.523049768519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45932.523049768519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45932.523049768519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45932.523049768519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45932.523049768519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45932.523049768519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45932.523049768519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45932.523049768519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45932.523049768519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45932.523049768519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45932.523049768519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45932.523049768519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45932.523049768519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45932.523049768519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45932.523049768519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45932.523049768519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45932.523049768519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45932.523049768519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45932.523049768519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45932.523049768519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45932.523049768519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45932.523049768519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45932.523049768519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45932.523049768519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45932.523049768519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45932.523049768519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45932.523049768519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45932.523049768519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45932.523049768519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45932.523049768519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45932.523049768519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45932.523049768519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45932.523049768519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45932.523049768519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45932.523049768519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45932.523049768519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45932.523049768519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45932.523049768519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45932.523049768519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45932.523049768519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45932.523049768519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45932.523049768519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45932.523049768519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45932.523049768519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45932.523049768519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45932.523049768519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45932.523049768519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45932.523049768519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45932.523049768519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45932.523049768519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45932.523049768519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45932.523049768519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45932.523049768519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45932.523049768519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45932.523049768519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45932.523049768519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45932.523049768519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45932.523049768519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45932.523049768519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45932.523049768519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45932.523049768519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45932.523049768519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45932.523049768519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45932.523049768519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45932.523049768519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45932.523049768519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45932.523049768519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45932.523049768519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45932.523049768519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45932.523049768519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45932.523049768519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45932.523049768519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45932.523049768519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45932.523049768519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45932.523049768519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45932.523049768519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45932.523049768519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45932.523049768519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45932.523049768519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45932.523049768519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45932.523049768519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45932.523049768519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45932.523049768519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45932.523049768519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45932.523049768519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45932.523049768519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45932.523049768519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45932.523049768519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45932.523049768519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45932.523049768519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45932.523049768519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45932.523049768519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45932.523049768519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45932.523049768519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45932.523049768519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45932.523049768519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45932.523049768519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45932.523049768519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45932.523049768519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45932.523049768519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45932.523049768519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45932.523049768519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45932.523049768519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45932.523049768519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45932.523049768519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45932.523049768519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45932.523049768519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45932.523049768519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45932.523049768519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45932.523049768519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45932.523049768519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45932.523049768519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45932.523049768519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45932.523049768519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45932.523049768519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45932.523049768519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45932.523049768519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45932.523049768519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45932.523049768519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45932.523049768519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45932.523049768519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45932.523049768519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45932.523049768519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45932.523049768519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45932.523049768519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45932.523049768519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45932.523049768519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45932.523049768519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45932.523049768519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45932.523049768519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45932.523049768519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45932.523049768519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45932.523049768519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45932.523049768519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2025-10-02T09:34:06Z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