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35" documentId="13_ncr:1_{F6CB121F-512D-4AA6-A0C1-0FB36C537598}" xr6:coauthVersionLast="47" xr6:coauthVersionMax="47" xr10:uidLastSave="{E68A3323-4EC1-4CFC-A9DF-37C5010792B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<sst xmlns="http://schemas.openxmlformats.org/spreadsheetml/2006/main" count="178594" uniqueCount="39082">
  <si>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</si>
  <si>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</si>
  <si>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</si>
  <si>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</si>
  <si>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</si>
  <si>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</si>
  <si>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</si>
  <si>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</si>
  <si>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</si>
  <si>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</si>
  <si>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</si>
  <si>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</si>
  <si>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</si>
  <si>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</si>
  <si>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</si>
  <si>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</si>
  <si>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</si>
  <si>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</si>
  <si>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</si>
  <si>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</si>
  <si>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</si>
  <si>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</si>
  <si>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</si>
  <si>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</si>
  <si>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</si>
  <si>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</si>
  <si>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</si>
  <si>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</si>
  <si>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</si>
  <si>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</si>
  <si>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</si>
  <si>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</si>
  <si>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</si>
  <si>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</si>
  <si>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</si>
  <si>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</si>
  <si>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</si>
  <si>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</si>
  <si>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</si>
  <si>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</si>
  <si>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</si>
  <si>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</si>
  <si>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</si>
  <si>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</si>
  <si>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</si>
  <si>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</si>
  <si>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</si>
  <si>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</si>
  <si>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</si>
  <si>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</si>
  <si>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</si>
  <si>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</si>
  <si>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</si>
  <si>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</si>
  <si>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</si>
  <si>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</si>
  <si>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</si>
  <si>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</si>
  <si>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</si>
  <si>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</si>
  <si>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</si>
  <si>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</si>
  <si>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</si>
  <si>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</si>
  <si>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</si>
  <si>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</si>
  <si>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</si>
  <si>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</si>
  <si>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</si>
  <si>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</si>
  <si>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</si>
  <si>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</si>
  <si>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</si>
  <si>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</si>
  <si>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</si>
  <si>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</si>
  <si>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</si>
  <si>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</si>
  <si>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</si>
  <si>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</si>
  <si>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</si>
  <si>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</si>
  <si>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</si>
  <si>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</si>
  <si>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</si>
  <si>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</si>
  <si>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</si>
  <si>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</si>
  <si>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</si>
  <si>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</si>
  <si>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</si>
  <si>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</si>
  <si>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</si>
  <si>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</si>
  <si>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</si>
  <si>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</si>
  <si>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</si>
  <si>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</si>
  <si>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</si>
  <si>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</si>
  <si>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</si>
  <si>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</si>
  <si>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</si>
  <si>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</si>
  <si>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</si>
  <si>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</si>
  <si>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</si>
  <si>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</si>
  <si>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</si>
  <si>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</si>
  <si>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</si>
  <si>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</si>
  <si>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</si>
  <si>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</si>
  <si>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</si>
  <si>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</si>
  <si>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</si>
  <si>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</si>
  <si>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</si>
  <si>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</si>
  <si>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</si>
  <si>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</si>
  <si>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</si>
  <si>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</si>
  <si>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</si>
  <si>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</si>
  <si>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</si>
  <si>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</si>
  <si>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</si>
  <si>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</si>
  <si>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</si>
  <si>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</si>
  <si>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</si>
  <si>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</si>
  <si>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</si>
  <si>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</si>
  <si>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</si>
  <si>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</si>
  <si>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</si>
  <si>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</si>
  <si>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</si>
  <si>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</si>
  <si>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</si>
  <si>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</si>
  <si>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</si>
  <si>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</si>
  <si>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</si>
  <si>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</si>
  <si>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</si>
  <si>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</si>
  <si>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</si>
  <si>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</si>
  <si>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</si>
  <si>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</si>
  <si>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</si>
  <si>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</si>
  <si>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</si>
  <si>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</si>
  <si>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</si>
  <si>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</si>
  <si>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</si>
  <si>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</si>
  <si>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</si>
  <si>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</si>
  <si>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</si>
  <si>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</si>
  <si>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</si>
  <si>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</si>
  <si>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</si>
  <si>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</si>
  <si>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</si>
  <si>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</si>
  <si>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</si>
  <si>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</si>
  <si>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</si>
  <si>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</si>
  <si>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</si>
  <si>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</si>
  <si>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</si>
  <si>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</si>
  <si>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</si>
  <si>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</si>
  <si>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</si>
  <si>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</si>
  <si>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</si>
  <si>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</si>
  <si>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</si>
  <si>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</si>
  <si>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</si>
  <si>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</si>
  <si>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</si>
  <si>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</si>
  <si>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</si>
  <si>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</si>
  <si>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</si>
  <si>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</si>
  <si>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</si>
  <si>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</si>
  <si>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</si>
  <si>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</si>
  <si>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</si>
  <si>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</si>
  <si>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</si>
  <si>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</si>
  <si>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</si>
  <si>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</si>
  <si>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</si>
  <si>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</si>
  <si>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</si>
  <si>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</si>
  <si>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</si>
  <si>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</si>
  <si>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</si>
  <si>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</si>
  <si>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</si>
  <si>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</si>
  <si>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</si>
  <si>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</si>
  <si>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</si>
  <si>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</si>
  <si>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</si>
  <si>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</si>
  <si>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</si>
  <si>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</si>
  <si>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</si>
  <si>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</si>
  <si>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</si>
  <si>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</si>
  <si>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</si>
  <si>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</si>
  <si>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</si>
  <si>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</si>
  <si>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</si>
  <si>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</si>
  <si>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</si>
  <si>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</si>
  <si>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</si>
  <si>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</si>
  <si>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</si>
  <si>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</si>
  <si>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</si>
  <si>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</si>
  <si>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</si>
  <si>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</si>
  <si>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</si>
  <si>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</si>
  <si>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</si>
  <si>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</si>
  <si>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</si>
  <si>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</si>
  <si>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</si>
  <si>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</si>
  <si>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</si>
  <si>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</si>
  <si>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</si>
  <si>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</si>
  <si>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</si>
  <si>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</si>
  <si>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</si>
  <si>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</si>
  <si>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</si>
  <si>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</si>
  <si>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</si>
  <si>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</si>
  <si>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</si>
  <si>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</si>
  <si>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</si>
  <si>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</si>
  <si>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</si>
  <si>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</si>
  <si>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</si>
  <si>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</si>
  <si>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</si>
  <si>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</si>
  <si>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</si>
  <si>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</si>
  <si>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</si>
  <si>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</si>
  <si>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</si>
  <si>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</si>
  <si>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</si>
  <si>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</si>
  <si>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</si>
  <si>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</si>
  <si>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</si>
  <si>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</si>
  <si>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</si>
  <si>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</si>
  <si>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</si>
  <si>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</si>
  <si>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</si>
  <si>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</si>
  <si>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</si>
  <si>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</si>
  <si>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</si>
  <si>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</si>
  <si>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</si>
  <si>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</si>
  <si>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</si>
  <si>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</si>
  <si>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</si>
  <si>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</si>
  <si>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</si>
  <si>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</si>
  <si>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</si>
  <si>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</si>
  <si>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</si>
  <si>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</si>
  <si>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</si>
  <si>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</si>
  <si>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</si>
  <si>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</si>
  <si>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</si>
  <si>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</si>
  <si>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</si>
  <si>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</si>
  <si>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</si>
  <si>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</si>
  <si>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</si>
  <si>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</si>
  <si>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</si>
  <si>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</si>
  <si>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</si>
  <si>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</si>
  <si>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</si>
  <si>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</si>
  <si>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</si>
  <si>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</si>
  <si>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</si>
  <si>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</si>
  <si>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</si>
  <si>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</si>
  <si>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</si>
  <si>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</si>
  <si>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</si>
  <si>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</si>
  <si>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</si>
  <si>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</si>
  <si>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</si>
  <si>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</si>
  <si>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</si>
  <si>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</si>
  <si>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</si>
  <si>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</si>
  <si>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</si>
  <si>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</si>
  <si>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</si>
  <si>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</si>
  <si>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</si>
  <si>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</si>
  <si>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</si>
  <si>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</si>
  <si>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</si>
  <si>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</si>
  <si>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</si>
  <si>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</si>
  <si>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</si>
  <si>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</si>
  <si>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</si>
  <si>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</si>
  <si>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</si>
  <si>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</si>
  <si>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</si>
  <si>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</si>
  <si>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</si>
  <si>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</si>
  <si>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</si>
  <si>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</si>
  <si>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</si>
  <si>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</si>
  <si>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</si>
  <si>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</si>
  <si>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</si>
  <si>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</si>
  <si>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</si>
  <si>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</si>
  <si>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</si>
  <si>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</si>
  <si>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</si>
  <si>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</si>
  <si>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</si>
  <si>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</si>
  <si>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</si>
  <si>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</si>
  <si>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</si>
  <si>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</si>
  <si>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</si>
  <si>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</si>
  <si>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</si>
  <si>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</si>
  <si>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</si>
  <si>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</si>
  <si>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</si>
  <si>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</si>
  <si>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</si>
  <si>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</si>
  <si>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</si>
  <si>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</si>
  <si>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</si>
  <si>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</si>
  <si>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</si>
  <si>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</si>
  <si>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</si>
  <si>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</si>
  <si>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</si>
  <si>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</si>
  <si>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</si>
  <si>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</si>
  <si>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</si>
  <si>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</si>
  <si>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</si>
  <si>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</si>
  <si>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</si>
  <si>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</si>
  <si>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</si>
  <si>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</si>
  <si>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</si>
  <si>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</si>
  <si>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</si>
  <si>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</si>
  <si>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</si>
  <si>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</si>
  <si>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</si>
  <si>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</si>
  <si>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</si>
  <si>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</si>
  <si>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</si>
  <si>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</si>
  <si>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</si>
  <si>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</si>
  <si>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</si>
  <si>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</si>
  <si>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</si>
  <si>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</si>
  <si>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</si>
  <si>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</si>
  <si>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</si>
  <si>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</si>
  <si>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</si>
  <si>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</si>
  <si>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</si>
  <si>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</si>
  <si>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</si>
  <si>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</si>
  <si>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</si>
  <si>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</si>
  <si>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</si>
  <si>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</si>
  <si>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</si>
  <si>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</si>
  <si>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</si>
  <si>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</si>
  <si>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</si>
  <si>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</si>
  <si>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</si>
  <si>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</si>
  <si>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</si>
  <si>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</si>
  <si>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</si>
  <si>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</si>
  <si>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</si>
  <si>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</si>
  <si>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</si>
  <si>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</si>
  <si>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</si>
  <si>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</si>
  <si>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</si>
  <si>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</si>
  <si>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</si>
  <si>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</si>
  <si>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</si>
  <si>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</si>
  <si>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</si>
  <si>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</si>
  <si>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</si>
  <si>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</si>
  <si>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</si>
  <si>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</si>
  <si>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</si>
  <si>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</si>
  <si>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</si>
  <si>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</si>
  <si>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</si>
  <si>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</si>
  <si>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</si>
  <si>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</si>
  <si>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</si>
  <si>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</si>
  <si>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</si>
  <si>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</si>
  <si>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</si>
  <si>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</si>
  <si>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</si>
  <si>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</si>
  <si>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</si>
  <si>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</si>
  <si>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</si>
  <si>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</si>
  <si>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</si>
  <si>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</si>
  <si>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</si>
  <si>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</si>
  <si>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</si>
  <si>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</si>
  <si>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</si>
  <si>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</si>
  <si>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</si>
  <si>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</si>
  <si>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</si>
  <si>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</si>
  <si>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</si>
  <si>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</si>
  <si>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</si>
  <si>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</si>
  <si>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</si>
  <si>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</si>
  <si>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</si>
  <si>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</si>
  <si>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</si>
  <si>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</si>
  <si>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</si>
  <si>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</si>
  <si>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</si>
  <si>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</si>
  <si>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</si>
  <si>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</si>
  <si>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</si>
  <si>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</si>
  <si>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</si>
  <si>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</si>
  <si>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</si>
  <si>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</si>
  <si>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</si>
  <si>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</si>
  <si>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</si>
  <si>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</si>
  <si>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</si>
  <si>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</si>
  <si>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</si>
  <si>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</si>
  <si>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</si>
  <si>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</si>
  <si>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</si>
  <si>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</si>
  <si>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</si>
  <si>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</si>
  <si>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</si>
  <si>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</si>
  <si>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</si>
  <si>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</si>
  <si>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</si>
  <si>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</si>
  <si>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</si>
  <si>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</si>
  <si>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</si>
  <si>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</si>
  <si>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</si>
  <si>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</si>
  <si>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</si>
  <si>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</si>
  <si>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</si>
  <si>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</si>
  <si>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</si>
  <si>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</si>
  <si>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</si>
  <si>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</si>
  <si>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</si>
  <si>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</si>
  <si>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</si>
  <si>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</si>
  <si>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</si>
  <si>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</si>
  <si>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</si>
  <si>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</si>
  <si>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</si>
  <si>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</si>
  <si>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</si>
  <si>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</si>
  <si>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</si>
  <si>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</si>
  <si>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</si>
  <si>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</si>
  <si>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</si>
  <si>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</si>
  <si>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</si>
  <si>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</si>
  <si>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</si>
  <si>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</si>
  <si>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</si>
  <si>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</si>
  <si>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</si>
  <si>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</si>
  <si>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</si>
  <si>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</si>
  <si>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</si>
  <si>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</si>
  <si>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</si>
  <si>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</si>
  <si>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</si>
  <si>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</si>
  <si>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</si>
  <si>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</si>
  <si>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</si>
  <si>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</si>
  <si>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</si>
  <si>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</si>
  <si>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</si>
  <si>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</si>
  <si>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</si>
  <si>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</si>
  <si>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</si>
  <si>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</si>
  <si>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</si>
  <si>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</si>
  <si>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</si>
  <si>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</si>
  <si>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</si>
  <si>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</si>
  <si>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</si>
  <si>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</si>
  <si>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</si>
  <si>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</si>
  <si>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</si>
  <si>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</si>
  <si>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</si>
  <si>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</si>
  <si>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</si>
  <si>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</si>
  <si>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</si>
  <si>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</si>
  <si>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</si>
  <si>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</si>
  <si>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</si>
  <si>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</si>
  <si>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</si>
  <si>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</si>
  <si>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</si>
  <si>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</si>
  <si>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</si>
  <si>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</si>
  <si>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</si>
  <si>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</si>
  <si>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</si>
  <si>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</si>
  <si>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</si>
  <si>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</si>
  <si>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</si>
  <si>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</si>
  <si>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</si>
  <si>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</si>
  <si>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</si>
  <si>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</si>
  <si>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</si>
  <si>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</si>
  <si>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</si>
  <si>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</si>
  <si>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</si>
  <si>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</si>
  <si>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</si>
  <si>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</si>
  <si>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</si>
  <si>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</si>
  <si>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</si>
  <si>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</si>
  <si>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</si>
  <si>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</si>
  <si>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</si>
  <si>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</si>
  <si>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</si>
  <si>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</si>
  <si>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</si>
  <si>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</si>
  <si>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</si>
  <si>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</si>
  <si>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</si>
  <si>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</si>
  <si>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</si>
  <si>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</si>
  <si>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</si>
  <si>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</si>
  <si>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</si>
  <si>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</si>
  <si>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</si>
  <si>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</si>
  <si>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</si>
  <si>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</si>
  <si>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</si>
  <si>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</si>
  <si>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</si>
  <si>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</si>
  <si>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</si>
  <si>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</si>
  <si>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</si>
  <si>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</si>
  <si>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</si>
  <si>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</si>
  <si>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</si>
  <si>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</si>
  <si>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</si>
  <si>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</si>
  <si>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</si>
  <si>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</si>
  <si>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</si>
  <si>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</si>
  <si>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</si>
  <si>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</si>
  <si>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</si>
  <si>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</si>
  <si>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</si>
  <si>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</si>
  <si>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</si>
  <si>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</si>
  <si>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</si>
  <si>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</si>
  <si>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</si>
  <si>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</si>
  <si>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</si>
  <si>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</si>
  <si>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</si>
  <si>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</si>
  <si>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</si>
  <si>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</si>
  <si>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</si>
  <si>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</si>
  <si>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</si>
  <si>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</si>
  <si>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</si>
  <si>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</si>
  <si>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</si>
  <si>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</si>
  <si>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</si>
  <si>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</si>
  <si>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</si>
  <si>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</si>
  <si>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</si>
  <si>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</si>
  <si>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</si>
  <si>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</si>
  <si>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</si>
  <si>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</si>
  <si>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</si>
  <si>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</si>
  <si>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</si>
  <si>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</si>
  <si>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</si>
  <si>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</si>
  <si>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</si>
  <si>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</si>
  <si>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</si>
  <si>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</si>
  <si>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</si>
  <si>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</si>
  <si>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</si>
  <si>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</si>
  <si>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</si>
  <si>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</si>
  <si>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</si>
  <si>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</si>
  <si>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</si>
  <si>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</si>
  <si>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</si>
  <si>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</si>
  <si>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</si>
  <si>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</si>
  <si>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</si>
  <si>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</si>
  <si>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</si>
  <si>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</si>
  <si>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</si>
  <si>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</si>
  <si>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</si>
  <si>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</si>
  <si>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</si>
  <si>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</si>
  <si>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</si>
  <si>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</si>
  <si>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</si>
  <si>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</si>
  <si>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</si>
  <si>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</si>
  <si>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</si>
  <si>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</si>
  <si>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</si>
  <si>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</si>
  <si>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</si>
  <si>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</si>
  <si>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</si>
  <si>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</si>
  <si>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</si>
  <si>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</si>
  <si>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</si>
  <si>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</si>
  <si>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</si>
  <si>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</si>
  <si>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</si>
  <si>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</si>
  <si>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</si>
  <si>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</si>
  <si>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</si>
  <si>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</si>
  <si>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</si>
  <si>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</si>
  <si>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</si>
  <si>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</si>
  <si>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</si>
  <si>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</si>
  <si>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</si>
  <si>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</si>
  <si>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</si>
  <si>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</si>
  <si>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</si>
  <si>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</si>
  <si>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</si>
  <si>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</si>
  <si>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</si>
  <si>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</si>
  <si>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</si>
  <si>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</si>
  <si>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</si>
  <si>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</si>
  <si>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</si>
  <si>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</si>
  <si>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</si>
  <si>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</si>
  <si>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</si>
  <si>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</si>
  <si>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</si>
  <si>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</si>
  <si>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</si>
  <si>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</si>
  <si>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</si>
  <si>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</si>
  <si>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</si>
  <si>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</si>
  <si>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</si>
  <si>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</si>
  <si>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</si>
  <si>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</si>
  <si>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</si>
  <si>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</si>
  <si>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</si>
  <si>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</si>
  <si>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</si>
  <si>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</si>
  <si>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</si>
  <si>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</si>
  <si>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</si>
  <si>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</si>
  <si>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</si>
  <si>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</si>
  <si>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</si>
  <si>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</si>
  <si>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</si>
  <si>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</si>
  <si>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</si>
  <si>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</si>
  <si>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</si>
  <si>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</si>
  <si>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</si>
  <si>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</si>
  <si>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</si>
  <si>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</si>
  <si>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</si>
  <si>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</si>
  <si>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</si>
  <si>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</si>
  <si>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</si>
  <si>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</si>
  <si>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</si>
  <si>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</si>
  <si>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</si>
  <si>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</si>
  <si>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</si>
  <si>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</si>
  <si>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</si>
  <si>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</si>
  <si>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</si>
  <si>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</si>
  <si>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</si>
  <si>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</si>
  <si>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</si>
  <si>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</si>
  <si>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</si>
  <si>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</si>
  <si>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</si>
  <si>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</si>
  <si>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</si>
  <si>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</si>
  <si>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</si>
  <si>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</si>
  <si>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</si>
  <si>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</si>
  <si>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</si>
  <si>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</si>
  <si>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</si>
  <si>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</si>
  <si>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</si>
  <si>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</si>
  <si>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</si>
  <si>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</si>
  <si>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</si>
  <si>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</si>
  <si>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</si>
  <si>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</si>
  <si>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</si>
  <si>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</si>
  <si>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</si>
  <si>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</si>
  <si>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</si>
  <si>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</si>
  <si>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</si>
  <si>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</si>
  <si>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</si>
  <si>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</si>
  <si>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</si>
  <si>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</si>
  <si>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</si>
  <si>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</si>
  <si>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</si>
  <si>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</si>
  <si>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</si>
  <si>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</si>
  <si>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</si>
  <si>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</si>
  <si>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</si>
  <si>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</si>
  <si>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</si>
  <si>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</si>
  <si>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</si>
  <si>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</si>
  <si>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</si>
  <si>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</si>
  <si>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</si>
  <si>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</si>
  <si>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</si>
  <si>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</si>
  <si>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</si>
  <si>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</si>
  <si>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</si>
  <si>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</si>
  <si>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</si>
  <si>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</si>
  <si>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</si>
  <si>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</si>
  <si>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</si>
  <si>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</si>
  <si>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</si>
  <si>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</si>
  <si>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</si>
  <si>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</si>
  <si>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</si>
  <si>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</si>
  <si>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</si>
  <si>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</si>
  <si>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</si>
  <si>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</si>
  <si>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</si>
  <si>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</si>
  <si>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</si>
  <si>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</si>
  <si>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</si>
  <si>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</si>
  <si>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</si>
  <si>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</si>
  <si>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</si>
  <si>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</si>
  <si>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</si>
  <si>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</si>
  <si>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</si>
  <si>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</si>
  <si>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</si>
  <si>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</si>
  <si>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</si>
  <si>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</si>
  <si>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</si>
  <si>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</si>
  <si>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</si>
  <si>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</si>
  <si>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</si>
  <si>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</si>
  <si>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</si>
  <si>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</si>
  <si>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</si>
  <si>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</si>
  <si>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</si>
  <si>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</si>
  <si>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</si>
  <si>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</si>
  <si>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</si>
  <si>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</si>
  <si>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</si>
  <si>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</si>
  <si>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</si>
  <si>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</si>
  <si>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</si>
  <si>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</si>
  <si>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</si>
  <si>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</si>
  <si>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</si>
  <si>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</si>
  <si>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</si>
  <si>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</si>
  <si>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</si>
  <si>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</si>
  <si>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</si>
  <si>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</si>
  <si>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</si>
  <si>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</si>
  <si>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</si>
  <si>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</si>
  <si>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</si>
  <si>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</si>
  <si>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</si>
  <si>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</si>
  <si>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</si>
  <si>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</si>
  <si>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</si>
  <si>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</si>
  <si>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</si>
  <si>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</si>
  <si>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</si>
  <si>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</si>
  <si>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</si>
  <si>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</si>
  <si>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</si>
  <si>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</si>
  <si>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</si>
  <si>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</si>
  <si>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</si>
  <si>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</si>
  <si>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</si>
  <si>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</si>
  <si>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</si>
  <si>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</si>
  <si>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</si>
  <si>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</si>
  <si>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</si>
  <si>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</si>
  <si>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</si>
  <si>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</si>
  <si>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</si>
  <si>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</si>
  <si>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</si>
  <si>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</si>
  <si>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</si>
  <si>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</si>
  <si>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</si>
  <si>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</si>
  <si>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</si>
  <si>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</si>
  <si>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</si>
  <si>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</si>
  <si>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</si>
  <si>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</si>
  <si>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</si>
  <si>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</si>
  <si>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</si>
  <si>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</si>
  <si>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</si>
  <si>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</si>
  <si>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</si>
  <si>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</si>
  <si>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</si>
  <si>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</si>
  <si>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</si>
  <si>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</si>
  <si>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</si>
  <si>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</si>
  <si>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</si>
  <si>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</si>
  <si>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</si>
  <si>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</si>
  <si>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</si>
  <si>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</si>
  <si>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</si>
  <si>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</si>
  <si>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</si>
  <si>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</si>
  <si>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</si>
  <si>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</si>
  <si>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</si>
  <si>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</si>
  <si>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</si>
  <si>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</si>
  <si>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</si>
  <si>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</si>
  <si>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</si>
  <si>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</si>
  <si>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</si>
  <si>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</si>
  <si>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</si>
  <si>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</si>
  <si>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</si>
  <si>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</si>
  <si>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</si>
  <si>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</si>
  <si>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</si>
  <si>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</si>
  <si>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</si>
  <si>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</si>
  <si>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</si>
  <si>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</si>
  <si>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</si>
  <si>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</si>
  <si>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</si>
  <si>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</si>
  <si>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</si>
  <si>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</si>
  <si>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</si>
  <si>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</si>
  <si>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</si>
  <si>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</si>
  <si>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</si>
  <si>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</si>
  <si>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</si>
  <si>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</si>
  <si>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</si>
  <si>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</si>
  <si>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</si>
  <si>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</si>
  <si>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</si>
  <si>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</si>
  <si>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</si>
  <si>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</si>
  <si>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</si>
  <si>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</si>
  <si>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</si>
  <si>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</si>
  <si>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</si>
  <si>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</si>
  <si>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</si>
  <si>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</si>
  <si>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</si>
  <si>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</si>
  <si>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</si>
  <si>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</si>
  <si>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</si>
  <si>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</si>
  <si>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</si>
  <si>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</si>
  <si>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</si>
  <si>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</si>
  <si>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</si>
  <si>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</si>
  <si>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</si>
  <si>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</si>
  <si>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</si>
  <si>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</si>
  <si>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</si>
  <si>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</si>
  <si>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</si>
  <si>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</si>
  <si>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</si>
  <si>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</si>
  <si>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</si>
  <si>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</si>
  <si>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</si>
  <si>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</si>
  <si>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</si>
  <si>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</si>
  <si>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</si>
  <si>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</si>
  <si>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</si>
  <si>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</si>
  <si>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</si>
  <si>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</si>
  <si>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</si>
  <si>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</si>
  <si>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</si>
  <si>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</si>
  <si>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</si>
  <si>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</si>
  <si>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</si>
  <si>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</si>
  <si>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</si>
  <si>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</si>
  <si>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</si>
  <si>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</si>
  <si>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</si>
  <si>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</si>
  <si>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</si>
  <si>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</si>
  <si>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</si>
  <si>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</si>
  <si>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</si>
  <si>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</si>
  <si>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</si>
  <si>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</si>
  <si>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</si>
  <si>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</si>
  <si>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</si>
  <si>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</si>
  <si>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</si>
  <si>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</si>
  <si>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</si>
  <si>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</si>
  <si>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</si>
  <si>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</si>
  <si>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</si>
  <si>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</si>
  <si>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</si>
  <si>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</si>
  <si>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</si>
  <si>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</si>
  <si>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</si>
  <si>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</si>
  <si>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</si>
  <si>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</si>
  <si>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</si>
  <si>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</si>
  <si>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</si>
  <si>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</si>
  <si>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</si>
  <si>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</si>
  <si>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</si>
  <si>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</si>
  <si>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</si>
  <si>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</si>
  <si>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</si>
  <si>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</si>
  <si>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</si>
  <si>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</si>
  <si>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</si>
  <si>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</si>
  <si>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</si>
  <si>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</si>
  <si>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</si>
  <si>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</si>
  <si>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</si>
  <si>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</si>
  <si>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</si>
  <si>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</si>
  <si>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</si>
  <si>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</si>
  <si>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</si>
  <si>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</si>
  <si>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</si>
  <si>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</si>
  <si>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</si>
  <si>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</si>
  <si>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</si>
  <si>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</si>
  <si>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</si>
  <si>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</si>
  <si>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</si>
  <si>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</si>
  <si>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</si>
  <si>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</si>
  <si>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</si>
  <si>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</si>
  <si>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</si>
  <si>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</si>
  <si>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</si>
  <si>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</si>
  <si>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</si>
  <si>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</si>
  <si>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</si>
  <si>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</si>
  <si>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</si>
  <si>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</si>
  <si>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</si>
  <si>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</si>
  <si>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</si>
  <si>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</si>
  <si>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</si>
  <si>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</si>
  <si>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</si>
  <si>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</si>
  <si>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</si>
  <si>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</si>
  <si>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</si>
  <si>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</si>
  <si>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</si>
  <si>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</si>
  <si>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</si>
  <si>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</si>
  <si>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</si>
  <si>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</si>
  <si>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</si>
  <si>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</si>
  <si>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</si>
  <si>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</si>
  <si>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</si>
  <si>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</si>
  <si>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</si>
  <si>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</si>
  <si>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</si>
  <si>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</si>
  <si>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</si>
  <si>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</si>
  <si>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</si>
  <si>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</si>
  <si>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</si>
  <si>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</si>
  <si>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</si>
  <si>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</si>
  <si>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</si>
  <si>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</si>
  <si>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</si>
  <si>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</si>
  <si>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</si>
  <si>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</si>
  <si>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</si>
  <si>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</si>
  <si>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</si>
  <si>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</si>
  <si>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</si>
  <si>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</si>
  <si>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</si>
  <si>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</si>
  <si>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</si>
  <si>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</si>
  <si>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</si>
  <si>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</si>
  <si>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</si>
  <si>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</si>
  <si>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</si>
  <si>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</si>
  <si>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</si>
  <si>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</si>
  <si>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</si>
  <si>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</si>
  <si>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</si>
  <si>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</si>
  <si>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</si>
  <si>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</si>
  <si>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</si>
  <si>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</si>
  <si>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</si>
  <si>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</si>
  <si>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</si>
  <si>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</si>
  <si>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</si>
  <si>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</si>
  <si>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</si>
  <si>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</si>
  <si>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</si>
  <si>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</si>
  <si>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</si>
  <si>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</si>
  <si>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</si>
  <si>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</si>
  <si>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</si>
  <si>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</si>
  <si>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</si>
  <si>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</si>
  <si>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</si>
  <si>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</si>
  <si>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</si>
  <si>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</si>
  <si>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</si>
  <si>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</si>
  <si>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</si>
  <si>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</si>
  <si>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</si>
  <si>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</si>
  <si>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</si>
  <si>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</si>
  <si>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</si>
  <si>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</si>
  <si>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</si>
  <si>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</si>
  <si>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</si>
  <si>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</si>
  <si>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</si>
  <si>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</si>
  <si>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</si>
  <si>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</si>
  <si>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</si>
  <si>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</si>
  <si>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</si>
  <si>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</si>
  <si>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</si>
  <si>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</si>
  <si>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</si>
  <si>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</si>
  <si>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</si>
  <si>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</si>
  <si>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</si>
  <si>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</si>
  <si>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</si>
  <si>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</si>
  <si>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</si>
  <si>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</si>
  <si>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</si>
  <si>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</si>
  <si>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</si>
  <si>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</si>
  <si>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</si>
  <si>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</si>
  <si>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</si>
  <si>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</si>
  <si>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</si>
  <si>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</si>
  <si>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</si>
  <si>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</si>
  <si>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</si>
  <si>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</si>
  <si>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</si>
  <si>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</si>
  <si>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</si>
  <si>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</si>
  <si>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</si>
  <si>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</si>
  <si>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</si>
  <si>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</si>
  <si>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</si>
  <si>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</si>
  <si>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</si>
  <si>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</si>
  <si>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</si>
  <si>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</si>
  <si>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</si>
  <si>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</si>
  <si>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</si>
  <si>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</si>
  <si>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</si>
  <si>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</si>
  <si>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</si>
  <si>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</si>
  <si>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</si>
  <si>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</si>
  <si>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</si>
  <si>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</si>
  <si>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</si>
  <si>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</si>
  <si>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</si>
  <si>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</si>
  <si>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</si>
  <si>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</si>
  <si>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</si>
  <si>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</si>
  <si>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</si>
  <si>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</si>
  <si>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</si>
  <si>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</si>
  <si>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</si>
  <si>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</si>
  <si>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</si>
  <si>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</si>
  <si>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</si>
  <si>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</si>
  <si>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</si>
  <si>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</si>
  <si>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</si>
  <si>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</si>
  <si>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</si>
  <si>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</si>
  <si>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</si>
  <si>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</si>
  <si>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</si>
  <si>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</si>
  <si>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</si>
  <si>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</si>
  <si>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</si>
  <si>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</si>
  <si>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</si>
  <si>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</si>
  <si>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</si>
  <si>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</si>
  <si>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</si>
  <si>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</si>
  <si>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</si>
  <si>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</si>
  <si>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</si>
  <si>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</si>
  <si>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</si>
  <si>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</si>
  <si>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</si>
  <si>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</si>
  <si>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</si>
  <si>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</si>
  <si>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</si>
  <si>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</si>
  <si>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</si>
  <si>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</si>
  <si>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</si>
  <si>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</si>
  <si>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</si>
  <si>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</si>
  <si>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</si>
  <si>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</si>
  <si>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</si>
  <si>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</si>
  <si>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</si>
  <si>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</si>
  <si>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</si>
  <si>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</si>
  <si>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</si>
  <si>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</si>
  <si>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</si>
  <si>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</si>
  <si>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</si>
  <si>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</si>
  <si>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</si>
  <si>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</si>
  <si>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</si>
  <si>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</si>
  <si>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</si>
  <si>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</si>
  <si>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</si>
  <si>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</si>
  <si>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</si>
  <si>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</si>
  <si>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</si>
  <si>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</si>
  <si>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</si>
  <si>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</si>
  <si>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</si>
  <si>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</si>
  <si>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</si>
  <si>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</si>
  <si>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</si>
  <si>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</si>
  <si>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</si>
  <si>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</si>
  <si>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</si>
  <si>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</si>
  <si>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</si>
  <si>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</si>
  <si>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</si>
  <si>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</si>
  <si>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</si>
  <si>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</si>
  <si>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</si>
  <si>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</si>
  <si>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</si>
  <si>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</si>
  <si>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</si>
  <si>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</si>
  <si>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</si>
  <si>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</si>
  <si>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</si>
  <si>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</si>
  <si>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</si>
  <si>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</si>
  <si>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</si>
  <si>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</si>
  <si>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</si>
  <si>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</si>
  <si>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</si>
  <si>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</si>
  <si>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</si>
  <si>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</si>
  <si>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</si>
  <si>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</si>
  <si>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</si>
  <si>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</si>
  <si>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</si>
  <si>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</si>
  <si>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</si>
  <si>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</si>
  <si>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</si>
  <si>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</si>
  <si>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</si>
  <si>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</si>
  <si>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</si>
  <si>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</si>
  <si>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</si>
  <si>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</si>
  <si>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</si>
  <si>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</si>
  <si>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</si>
  <si>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</si>
  <si>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</si>
  <si>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</si>
  <si>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</si>
  <si>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</si>
  <si>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</si>
  <si>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</si>
  <si>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</si>
  <si>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</si>
  <si>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</si>
  <si>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</si>
  <si>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</si>
  <si>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</si>
  <si>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</si>
  <si>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</si>
  <si>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</si>
  <si>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</si>
  <si>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</si>
  <si>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</si>
  <si>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</si>
  <si>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</si>
  <si>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</si>
  <si>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</si>
  <si>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</si>
  <si>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</si>
  <si>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</si>
  <si>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</si>
  <si>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</si>
  <si>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</si>
  <si>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</si>
  <si>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</si>
  <si>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</si>
  <si>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</si>
  <si>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</si>
  <si>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</si>
  <si>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</si>
  <si>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</si>
  <si>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</si>
  <si>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</si>
  <si>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</si>
  <si>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</si>
  <si>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</si>
  <si>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</si>
  <si>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</si>
  <si>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</si>
  <si>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</si>
  <si>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</si>
  <si>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</si>
  <si>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</si>
  <si>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</si>
  <si>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</si>
  <si>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</si>
  <si>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</si>
  <si>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</si>
  <si>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</si>
  <si>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</si>
  <si>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</si>
  <si>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</si>
  <si>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</si>
  <si>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</si>
  <si>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</si>
  <si>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</si>
  <si>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</si>
  <si>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</si>
  <si>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</si>
  <si>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</si>
  <si>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</si>
  <si>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</si>
  <si>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</si>
  <si>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</si>
  <si>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</si>
  <si>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</si>
  <si>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</si>
  <si>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</si>
  <si>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</si>
  <si>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</si>
  <si>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</si>
  <si>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</si>
  <si>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</si>
  <si>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</si>
  <si>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</si>
  <si>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</si>
  <si>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</si>
  <si>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</si>
  <si>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</si>
  <si>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</si>
  <si>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</si>
  <si>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</si>
  <si>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</si>
  <si>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</si>
  <si>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</si>
  <si>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</si>
  <si>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</si>
  <si>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</si>
  <si>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</si>
  <si>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</si>
  <si>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</si>
  <si>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</si>
  <si>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</si>
  <si>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</si>
  <si>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</si>
  <si>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</si>
  <si>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</si>
  <si>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</si>
  <si>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</si>
  <si>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</si>
  <si>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</si>
  <si>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</si>
  <si>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</si>
  <si>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</si>
  <si>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</si>
  <si>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</si>
  <si>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</si>
  <si>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</si>
  <si>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</si>
  <si>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</si>
  <si>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</si>
  <si>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</si>
  <si>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</si>
  <si>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</si>
  <si>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</si>
  <si>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</si>
  <si>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</si>
  <si>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</si>
  <si>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</si>
  <si>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</si>
  <si>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</si>
  <si>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</si>
  <si>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</si>
  <si>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</si>
  <si>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</si>
  <si>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</si>
  <si>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</si>
  <si>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</si>
  <si>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</si>
  <si>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</si>
  <si>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</si>
  <si>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</si>
  <si>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</si>
  <si>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</si>
  <si>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</si>
  <si>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</si>
  <si>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</si>
  <si>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</si>
  <si>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</si>
  <si>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</si>
  <si>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</si>
  <si>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</si>
  <si>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</si>
  <si>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</si>
  <si>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</si>
  <si>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</si>
  <si>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</si>
  <si>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</si>
  <si>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</si>
  <si>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</si>
  <si>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</si>
  <si>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</si>
  <si>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</si>
  <si>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</si>
  <si>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</si>
  <si>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</si>
  <si>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</si>
  <si>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</si>
  <si>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</si>
  <si>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</si>
  <si>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</si>
  <si>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</si>
  <si>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</si>
  <si>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</si>
  <si>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</si>
  <si>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</si>
  <si>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</si>
  <si>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</si>
  <si>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</si>
  <si>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</si>
  <si>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</si>
  <si>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</si>
  <si>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</si>
  <si>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</si>
  <si>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</si>
  <si>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</si>
  <si>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</si>
  <si>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</si>
  <si>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</si>
  <si>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</si>
  <si>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</si>
  <si>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</si>
  <si>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</si>
  <si>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</si>
  <si>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</si>
  <si>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</si>
  <si>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</si>
  <si>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</si>
  <si>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</si>
  <si>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</si>
  <si>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</si>
  <si>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</si>
  <si>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</si>
  <si>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</si>
  <si>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</si>
  <si>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</si>
  <si>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</si>
  <si>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</si>
  <si>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</si>
  <si>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</si>
  <si>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</si>
  <si>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</si>
  <si>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</si>
  <si>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</si>
  <si>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</si>
  <si>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</si>
  <si>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</si>
  <si>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</si>
  <si>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</si>
  <si>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</si>
  <si>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</si>
  <si>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</si>
  <si>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</si>
  <si>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</si>
  <si>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</si>
  <si>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</si>
  <si>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</si>
  <si>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</si>
  <si>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</si>
  <si>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</si>
  <si>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</si>
  <si>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</si>
  <si>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</si>
  <si>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</si>
  <si>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</si>
  <si>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</si>
  <si>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</si>
  <si>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</si>
  <si>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</si>
  <si>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</si>
  <si>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</si>
  <si>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</si>
  <si>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</si>
  <si>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</si>
  <si>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</si>
  <si>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</si>
  <si>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</si>
  <si>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</si>
  <si>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</si>
  <si>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</si>
  <si>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</si>
  <si>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</si>
  <si>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</si>
  <si>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</si>
  <si>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</si>
  <si>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</si>
  <si>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</si>
  <si>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</si>
  <si>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</si>
  <si>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</si>
  <si>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</si>
  <si>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</si>
  <si>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</si>
  <si>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</si>
  <si>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</si>
  <si>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</si>
  <si>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</si>
  <si>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</si>
  <si>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</si>
  <si>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</si>
  <si>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</si>
  <si>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</si>
  <si>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</si>
  <si>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</si>
  <si>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</si>
  <si>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</si>
  <si>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</si>
  <si>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</si>
  <si>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</si>
  <si>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</si>
  <si>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</si>
  <si>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</si>
  <si>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</si>
  <si>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</si>
  <si>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</si>
  <si>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</si>
  <si>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</si>
  <si>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</si>
  <si>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</si>
  <si>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</si>
  <si>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</si>
  <si>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</si>
  <si>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</si>
  <si>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</si>
  <si>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</si>
  <si>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</si>
  <si>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</si>
  <si>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</si>
  <si>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</si>
  <si>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</si>
  <si>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</si>
  <si>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</si>
  <si>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</si>
  <si>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</si>
  <si>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</si>
  <si>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</si>
  <si>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</si>
  <si>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</si>
  <si>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</si>
  <si>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</si>
  <si>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</si>
  <si>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</si>
  <si>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</si>
  <si>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</si>
  <si>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</si>
  <si>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</si>
  <si>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</si>
  <si>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</si>
  <si>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</si>
  <si>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</si>
  <si>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</si>
  <si>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</si>
  <si>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</si>
  <si>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</si>
  <si>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</si>
  <si>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</si>
  <si>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</si>
  <si>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</si>
  <si>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</si>
  <si>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</si>
  <si>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</si>
  <si>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</si>
  <si>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</si>
  <si>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</si>
  <si>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</si>
  <si>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</si>
  <si>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</si>
  <si>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</si>
  <si>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</si>
  <si>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</si>
  <si>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</si>
  <si>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</si>
  <si>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</si>
  <si>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</si>
  <si>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</si>
  <si>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</si>
  <si>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</si>
  <si>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</si>
  <si>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</si>
  <si>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</si>
  <si>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</si>
  <si>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</si>
  <si>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</si>
  <si>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</si>
  <si>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</si>
  <si>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</si>
  <si>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</si>
  <si>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</si>
  <si>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</si>
  <si>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</si>
  <si>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</si>
  <si>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</si>
  <si>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</si>
  <si>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</si>
  <si>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</si>
  <si>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</si>
  <si>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</si>
  <si>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</si>
  <si>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</si>
  <si>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</si>
  <si>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</si>
  <si>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</si>
  <si>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</si>
  <si>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</si>
  <si>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</si>
  <si>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</si>
  <si>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</si>
  <si>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</si>
  <si>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</si>
  <si>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</si>
  <si>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</si>
  <si>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</si>
  <si>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</si>
  <si>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</si>
  <si>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</si>
  <si>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</si>
  <si>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</si>
  <si>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</si>
  <si>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</si>
  <si>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</si>
  <si>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</si>
  <si>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</si>
  <si>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</si>
  <si>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</si>
  <si>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</si>
  <si>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</si>
  <si>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</si>
  <si>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</si>
  <si>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</si>
  <si>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</si>
  <si>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</si>
  <si>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</si>
  <si>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</si>
  <si>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</si>
  <si>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</si>
  <si>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</si>
  <si>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</si>
  <si>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</si>
  <si>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</si>
  <si>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</si>
  <si>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</si>
  <si>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</si>
  <si>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</si>
  <si>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</si>
  <si>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</si>
  <si>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</si>
  <si>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</si>
  <si>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</si>
  <si>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</si>
  <si>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</si>
  <si>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</si>
  <si>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</si>
  <si>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</si>
  <si>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</si>
  <si>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</si>
  <si>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</si>
  <si>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</si>
  <si>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</si>
  <si>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</si>
  <si>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</si>
  <si>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</si>
  <si>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</si>
  <si>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</si>
  <si>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</si>
  <si>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</si>
  <si>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</si>
  <si>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</si>
  <si>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</si>
  <si>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</si>
  <si>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</si>
  <si>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</si>
  <si>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</si>
  <si>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</si>
  <si>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</si>
  <si>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</si>
  <si>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</si>
  <si>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</si>
  <si>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</si>
  <si>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</si>
  <si>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</si>
  <si>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</si>
  <si>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</si>
  <si>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</si>
  <si>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</si>
  <si>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</si>
  <si>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</si>
  <si>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</si>
  <si>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</si>
  <si>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</si>
  <si>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</si>
  <si>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</si>
  <si>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</si>
  <si>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</si>
  <si>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</si>
  <si>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</si>
  <si>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</si>
  <si>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</si>
  <si>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</si>
  <si>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</si>
  <si>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</si>
  <si>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</si>
  <si>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</si>
  <si>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</si>
  <si>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</si>
  <si>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</si>
  <si>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</si>
  <si>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</si>
  <si>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</si>
  <si>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</si>
  <si>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</si>
  <si>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</si>
  <si>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</si>
  <si>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</si>
  <si>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</si>
  <si>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</si>
  <si>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</si>
  <si>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</si>
  <si>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</si>
  <si>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</si>
  <si>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</si>
  <si>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</si>
  <si>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</si>
  <si>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</si>
  <si>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</si>
  <si>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</si>
  <si>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</si>
  <si>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</si>
  <si>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</si>
  <si>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</si>
  <si>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</si>
  <si>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</si>
  <si>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</si>
  <si>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</si>
  <si>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</si>
  <si>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</si>
  <si>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</si>
  <si>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</si>
  <si>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</si>
  <si>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</si>
  <si>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</si>
  <si>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</si>
  <si>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</si>
  <si>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</si>
  <si>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</si>
  <si>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</si>
  <si>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</si>
  <si>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</si>
  <si>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</si>
  <si>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</si>
  <si>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</si>
  <si>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</si>
  <si>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</si>
  <si>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</si>
  <si>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</si>
  <si>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</si>
  <si>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</si>
  <si>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</si>
  <si>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</si>
  <si>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</si>
  <si>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</si>
  <si>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</si>
  <si>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</si>
  <si>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</si>
  <si>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</si>
  <si>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</si>
  <si>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</si>
  <si>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</si>
  <si>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</si>
  <si>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</si>
  <si>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</si>
  <si>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</si>
  <si>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</si>
  <si>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</si>
  <si>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</si>
  <si>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</si>
  <si>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</si>
  <si>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</si>
  <si>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</si>
  <si>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</si>
  <si>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</si>
  <si>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</si>
  <si>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</si>
  <si>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</si>
  <si>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</si>
  <si>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</si>
  <si>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</si>
  <si>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</si>
  <si>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</si>
  <si>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</si>
  <si>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</si>
  <si>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</si>
  <si>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</si>
  <si>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</si>
  <si>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</si>
  <si>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</si>
  <si>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</si>
  <si>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</si>
  <si>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</si>
  <si>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</si>
  <si>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</si>
  <si>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</si>
  <si>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</si>
  <si>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</si>
  <si>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</si>
  <si>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</si>
  <si>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</si>
  <si>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</si>
  <si>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</si>
  <si>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</si>
  <si>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</si>
  <si>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</si>
  <si>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</si>
  <si>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</si>
  <si>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</si>
  <si>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</si>
  <si>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</si>
  <si>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</si>
  <si>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</si>
  <si>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</si>
  <si>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</si>
  <si>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</si>
  <si>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</si>
  <si>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</si>
  <si>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</si>
  <si>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</si>
  <si>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</si>
  <si>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</si>
  <si>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</si>
  <si>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</si>
  <si>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</si>
  <si>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</si>
  <si>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</si>
  <si>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</si>
  <si>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</si>
  <si>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</si>
  <si>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</si>
  <si>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</si>
  <si>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</si>
  <si>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</si>
  <si>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</si>
  <si>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</si>
  <si>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</si>
  <si>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</si>
  <si>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</si>
  <si>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</si>
  <si>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</si>
  <si>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</si>
  <si>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</si>
  <si>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</si>
  <si>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</si>
  <si>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</si>
  <si>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</si>
  <si>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</si>
  <si>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</si>
  <si>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</si>
  <si>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</si>
  <si>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</si>
  <si>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</si>
  <si>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</si>
  <si>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</si>
  <si>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</si>
  <si>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</si>
  <si>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</si>
  <si>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</si>
  <si>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</si>
  <si>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</si>
  <si>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</si>
  <si>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</si>
  <si>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</si>
  <si>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</si>
  <si>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</si>
  <si>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</si>
  <si>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</si>
  <si>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</si>
  <si>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</si>
  <si>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</si>
  <si>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</si>
  <si>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</si>
  <si>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</si>
  <si>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</si>
  <si>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</si>
  <si>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</si>
  <si>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</si>
  <si>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</si>
  <si>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</si>
  <si>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</si>
  <si>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</si>
  <si>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</si>
  <si>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</si>
  <si>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</si>
  <si>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</si>
  <si>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</si>
  <si>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</si>
  <si>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</si>
  <si>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</si>
  <si>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</si>
  <si>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</si>
  <si>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</si>
  <si>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</si>
  <si>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</si>
  <si>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</si>
  <si>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</si>
  <si>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</si>
  <si>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</si>
  <si>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</si>
  <si>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</si>
  <si>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</si>
  <si>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</si>
  <si>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</si>
  <si>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</si>
  <si>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</si>
  <si>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</si>
  <si>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</si>
  <si>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</si>
  <si>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</si>
  <si>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</si>
  <si>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</si>
  <si>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</si>
  <si>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</si>
  <si>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</si>
  <si>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</si>
  <si>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</si>
  <si>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</si>
  <si>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</si>
  <si>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</si>
  <si>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</si>
  <si>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</si>
  <si>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</si>
  <si>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</si>
  <si>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</si>
  <si>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</si>
  <si>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</si>
  <si>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</si>
  <si>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</si>
  <si>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</si>
  <si>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</si>
  <si>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</si>
  <si>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</si>
  <si>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</si>
  <si>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</si>
  <si>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</si>
  <si>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</si>
  <si>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</si>
  <si>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</si>
  <si>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</si>
  <si>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</si>
  <si>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</si>
  <si>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</si>
  <si>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</si>
  <si>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</si>
  <si>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</si>
  <si>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</si>
  <si>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</si>
  <si>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</si>
  <si>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</si>
  <si>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</si>
  <si>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</si>
  <si>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</si>
  <si>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</si>
  <si>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</si>
  <si>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</si>
  <si>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</si>
  <si>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</si>
  <si>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</si>
  <si>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</si>
  <si>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</si>
  <si>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</si>
  <si>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</si>
  <si>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</si>
  <si>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</si>
  <si>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</si>
  <si>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</si>
  <si>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</si>
  <si>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</si>
  <si>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</si>
  <si>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</si>
  <si>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</si>
  <si>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</si>
  <si>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</si>
  <si>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</si>
  <si>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</si>
  <si>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</si>
  <si>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</si>
  <si>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</si>
  <si>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</si>
  <si>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</si>
  <si>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</si>
  <si>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</si>
  <si>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</si>
  <si>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</si>
  <si>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</si>
  <si>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</si>
  <si>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</si>
  <si>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</si>
  <si>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</si>
  <si>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</si>
  <si>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</si>
  <si>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</si>
  <si>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</si>
  <si>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</si>
  <si>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</si>
  <si>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</si>
  <si>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</si>
  <si>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</si>
  <si>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</si>
  <si>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</si>
  <si>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</si>
  <si>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</si>
  <si>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</si>
  <si>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</si>
  <si>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</si>
  <si>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</si>
  <si>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</si>
  <si>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</si>
  <si>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</si>
  <si>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</si>
  <si>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</si>
  <si>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</si>
  <si>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</si>
  <si>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</si>
  <si>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</si>
  <si>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</si>
  <si>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</si>
  <si>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</si>
  <si>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</si>
  <si>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</si>
  <si>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</si>
  <si>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</si>
  <si>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</si>
  <si>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</si>
  <si>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</si>
  <si>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</si>
  <si>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</si>
  <si>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</si>
  <si>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</si>
  <si>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</si>
  <si>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</si>
  <si>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</si>
  <si>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</si>
  <si>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</si>
  <si>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</si>
  <si>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</si>
  <si>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</si>
  <si>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</si>
  <si>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</si>
  <si>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</si>
  <si>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</si>
  <si>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</si>
  <si>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</si>
  <si>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</si>
  <si>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</si>
  <si>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</si>
  <si>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</si>
  <si>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</si>
  <si>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</si>
  <si>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</si>
  <si>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</si>
  <si>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</si>
  <si>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</si>
  <si>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</si>
  <si>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</si>
  <si>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</si>
  <si>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</si>
  <si>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</si>
  <si>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</si>
  <si>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</si>
  <si>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</si>
  <si>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</si>
  <si>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</si>
  <si>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</si>
  <si>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</si>
  <si>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</si>
  <si>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</si>
  <si>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</si>
  <si>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</si>
  <si>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</si>
  <si>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</si>
  <si>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</si>
  <si>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</si>
  <si>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</si>
  <si>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</si>
  <si>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</si>
  <si>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</si>
  <si>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</si>
  <si>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</si>
  <si>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</si>
  <si>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</si>
  <si>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</si>
  <si>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</si>
  <si>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</si>
  <si>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</si>
  <si>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</si>
  <si>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</si>
  <si>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</si>
  <si>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</si>
  <si>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</si>
  <si>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</si>
  <si>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</si>
  <si>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</si>
  <si>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</si>
  <si>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</si>
  <si>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</si>
  <si>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</si>
  <si>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</si>
  <si>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</si>
  <si>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</si>
  <si>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</si>
  <si>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</si>
  <si>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</si>
  <si>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</si>
  <si>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</si>
  <si>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</si>
  <si>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</si>
  <si>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</si>
  <si>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</si>
  <si>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</si>
  <si>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</si>
  <si>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</si>
  <si>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</si>
  <si>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</si>
  <si>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</si>
  <si>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</si>
  <si>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</si>
  <si>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</si>
  <si>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</si>
  <si>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</si>
  <si>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</si>
  <si>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</si>
  <si>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</si>
  <si>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</si>
  <si>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</si>
  <si>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</si>
  <si>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</si>
  <si>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</si>
  <si>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</si>
  <si>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</si>
  <si>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</si>
  <si>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</si>
  <si>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</si>
  <si>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</si>
  <si>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</si>
  <si>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</si>
  <si>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</si>
  <si>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</si>
  <si>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</si>
  <si>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</si>
  <si>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</si>
  <si>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</si>
  <si>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</si>
  <si>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</si>
  <si>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</si>
  <si>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</si>
  <si>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</si>
  <si>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</si>
  <si>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</si>
  <si>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</si>
  <si>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</si>
  <si>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</si>
  <si>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</si>
  <si>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</si>
  <si>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</si>
  <si>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</si>
  <si>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</si>
  <si>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</si>
  <si>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</si>
  <si>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</si>
  <si>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</si>
  <si>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</si>
  <si>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</si>
  <si>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</si>
  <si>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</si>
  <si>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</si>
  <si>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</si>
  <si>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</si>
  <si>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</si>
  <si>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</si>
  <si>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</si>
  <si>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</si>
  <si>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</si>
  <si>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</si>
  <si>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</si>
  <si>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</si>
  <si>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</si>
  <si>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</si>
  <si>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</si>
  <si>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</si>
  <si>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</si>
  <si>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</si>
  <si>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</si>
  <si>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</si>
  <si>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</si>
  <si>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</si>
  <si>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</si>
  <si>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</si>
  <si>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</si>
  <si>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</si>
  <si>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</si>
  <si>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</si>
  <si>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</si>
  <si>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</si>
  <si>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</si>
  <si>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</si>
  <si>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</si>
  <si>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</si>
  <si>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</si>
  <si>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</si>
  <si>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</si>
  <si>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</si>
  <si>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</si>
  <si>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</si>
  <si>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</si>
  <si>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</si>
  <si>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</si>
  <si>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</si>
  <si>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</si>
  <si>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</si>
  <si>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</si>
  <si>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</si>
  <si>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</si>
  <si>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</si>
  <si>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</si>
  <si>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</si>
  <si>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</si>
  <si>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</si>
  <si>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</si>
  <si>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</si>
  <si>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</si>
  <si>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</si>
  <si>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</si>
  <si>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</si>
  <si>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</si>
  <si>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</si>
  <si>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</si>
  <si>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</si>
  <si>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</si>
  <si>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</si>
  <si>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</si>
  <si>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</si>
  <si>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</si>
  <si>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</si>
  <si>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</si>
  <si>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</si>
  <si>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</si>
  <si>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</si>
  <si>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</si>
  <si>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</si>
  <si>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</si>
  <si>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</si>
  <si>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</si>
  <si>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</si>
  <si>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</si>
  <si>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</si>
  <si>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</si>
  <si>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</si>
  <si>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</si>
  <si>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</si>
  <si>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</si>
  <si>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</si>
  <si>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</si>
  <si>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</si>
  <si>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</si>
  <si>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</si>
  <si>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</si>
  <si>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</si>
  <si>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</si>
  <si>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</si>
  <si>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</si>
  <si>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</si>
  <si>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</si>
  <si>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</si>
  <si>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</si>
  <si>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</si>
  <si>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</si>
  <si>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</si>
  <si>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</si>
  <si>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</si>
  <si>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</si>
  <si>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</si>
  <si>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</si>
  <si>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</si>
  <si>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</si>
  <si>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</si>
  <si>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</si>
  <si>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</si>
  <si>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</si>
  <si>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</si>
  <si>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</si>
  <si>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</si>
  <si>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</si>
  <si>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</si>
  <si>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</si>
  <si>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</si>
  <si>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</si>
  <si>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</si>
  <si>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</si>
  <si>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</si>
  <si>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</si>
  <si>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</si>
  <si>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</si>
  <si>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</si>
  <si>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</si>
  <si>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</si>
  <si>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</si>
  <si>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</si>
  <si>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</si>
  <si>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</si>
  <si>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</si>
  <si>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</si>
  <si>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</si>
  <si>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</si>
  <si>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</si>
  <si>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</si>
  <si>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</si>
  <si>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</si>
  <si>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</si>
  <si>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</si>
  <si>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</si>
  <si>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</si>
  <si>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</si>
  <si>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</si>
  <si>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</si>
  <si>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</si>
  <si>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</si>
  <si>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</si>
  <si>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</si>
  <si>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</si>
  <si>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</si>
  <si>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</si>
  <si>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</si>
  <si>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</si>
  <si>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</si>
  <si>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</si>
  <si>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</si>
  <si>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</si>
  <si>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</si>
  <si>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</si>
  <si>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</si>
  <si>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</si>
  <si>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</si>
  <si>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</si>
  <si>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</si>
  <si>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</si>
  <si>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</si>
  <si>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</si>
  <si>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</si>
  <si>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</si>
  <si>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</si>
  <si>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</si>
  <si>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</si>
  <si>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</si>
  <si>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</si>
  <si>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</si>
  <si>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</si>
  <si>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</si>
  <si>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</si>
  <si>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</si>
  <si>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</si>
  <si>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</si>
  <si>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</si>
  <si>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</si>
  <si>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</si>
  <si>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</si>
  <si>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</si>
  <si>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</si>
  <si>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</si>
  <si>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</si>
  <si>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</si>
  <si>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</si>
  <si>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</si>
  <si>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</si>
  <si>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</si>
  <si>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</si>
  <si>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</si>
  <si>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</si>
  <si>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</si>
  <si>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</si>
  <si>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</si>
  <si>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</si>
  <si>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</si>
  <si>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</si>
  <si>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</si>
  <si>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</si>
  <si>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</si>
  <si>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</si>
  <si>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</si>
  <si>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</si>
  <si>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</si>
  <si>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</si>
  <si>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</si>
  <si>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</si>
  <si>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</si>
  <si>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</si>
  <si>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</si>
  <si>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</si>
  <si>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</si>
  <si>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</si>
  <si>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</si>
  <si>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</si>
  <si>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</si>
  <si>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</si>
  <si>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</si>
  <si>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</si>
  <si>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</si>
  <si>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</si>
  <si>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</si>
  <si>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</si>
  <si>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</si>
  <si>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</si>
  <si>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</si>
  <si>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</si>
  <si>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</si>
  <si>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</si>
  <si>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</si>
  <si>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</si>
  <si>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</si>
  <si>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</si>
  <si>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</si>
  <si>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</si>
  <si>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</si>
  <si>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</si>
  <si>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</si>
  <si>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</si>
  <si>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</si>
  <si>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</si>
  <si>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</si>
  <si>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</si>
  <si>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</si>
  <si>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</si>
  <si>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</si>
  <si>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</si>
  <si>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</si>
  <si>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</si>
  <si>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</si>
  <si>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</si>
  <si>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</si>
  <si>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</si>
  <si>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</si>
  <si>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</si>
  <si>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</si>
  <si>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</si>
  <si>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</si>
  <si>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</si>
  <si>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</si>
  <si>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</si>
  <si>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</si>
  <si>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</si>
  <si>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</si>
  <si>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</si>
  <si>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</si>
  <si>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</si>
  <si>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</si>
  <si>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</si>
  <si>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</si>
  <si>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</si>
  <si>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</si>
  <si>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</si>
  <si>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</si>
  <si>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</si>
  <si>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</si>
  <si>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</si>
  <si>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</si>
  <si>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</si>
  <si>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</si>
  <si>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</si>
  <si>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</si>
  <si>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</si>
  <si>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</si>
  <si>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</si>
  <si>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</si>
  <si>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</si>
  <si>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</si>
  <si>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</si>
  <si>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</si>
  <si>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</si>
  <si>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</si>
  <si>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</si>
  <si>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</si>
  <si>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</si>
  <si>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</si>
  <si>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</si>
  <si>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</si>
  <si>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</si>
  <si>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</si>
  <si>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</si>
  <si>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</si>
  <si>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</si>
  <si>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</si>
  <si>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</si>
  <si>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</si>
  <si>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</si>
  <si>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</si>
  <si>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</si>
  <si>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</si>
  <si>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</si>
  <si>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</si>
  <si>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</si>
  <si>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</si>
  <si>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</si>
  <si>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</si>
  <si>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</si>
  <si>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</si>
  <si>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</si>
  <si>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</si>
  <si>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</si>
  <si>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</si>
  <si>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</si>
  <si>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</si>
  <si>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</si>
  <si>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</si>
  <si>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</si>
  <si>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</si>
  <si>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</si>
  <si>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</si>
  <si>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</si>
  <si>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</si>
  <si>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</si>
  <si>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</si>
  <si>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</si>
  <si>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</si>
  <si>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</si>
  <si>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</si>
  <si>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</si>
  <si>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</si>
  <si>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</si>
  <si>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</si>
  <si>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</si>
  <si>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</si>
  <si>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</si>
  <si>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</si>
  <si>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</si>
  <si>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</si>
  <si>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</si>
  <si>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</si>
  <si>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</si>
  <si>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</si>
  <si>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</si>
  <si>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</si>
  <si>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</si>
  <si>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</si>
  <si>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</si>
  <si>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</si>
  <si>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</si>
  <si>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</si>
  <si>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</si>
  <si>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</si>
  <si>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</si>
  <si>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</si>
  <si>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</si>
  <si>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</si>
  <si>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</si>
  <si>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</si>
  <si>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</si>
  <si>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</si>
  <si>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</si>
  <si>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</si>
  <si>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</si>
  <si>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</si>
  <si>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</si>
  <si>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</si>
  <si>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</si>
  <si>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</si>
  <si>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</si>
  <si>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</si>
  <si>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</si>
  <si>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</si>
  <si>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</si>
  <si>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</si>
  <si>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</si>
  <si>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</si>
  <si>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</si>
  <si>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</si>
  <si>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</si>
  <si>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</si>
  <si>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</si>
  <si>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</si>
  <si>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</si>
  <si>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</si>
  <si>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</si>
  <si>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</si>
  <si>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</si>
  <si>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</si>
  <si>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</si>
  <si>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</si>
  <si>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</si>
  <si>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</si>
  <si>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</si>
  <si>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</si>
  <si>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</si>
  <si>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</si>
  <si>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</si>
  <si>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</si>
  <si>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</si>
  <si>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</si>
  <si>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</si>
  <si>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</si>
  <si>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</si>
  <si>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</si>
  <si>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</si>
  <si>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</si>
  <si>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</si>
  <si>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</si>
  <si>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</si>
  <si>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</si>
  <si>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</si>
  <si>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</si>
  <si>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</si>
  <si>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</si>
  <si>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</si>
  <si>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</si>
  <si>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</si>
  <si>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</si>
  <si>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</si>
  <si>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</si>
  <si>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</si>
  <si>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</si>
  <si>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</si>
  <si>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</si>
  <si>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</si>
  <si>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</si>
  <si>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</si>
  <si>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</si>
  <si>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</si>
  <si>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</si>
  <si>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</si>
  <si>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</si>
  <si>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</si>
  <si>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</si>
  <si>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</si>
  <si>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</si>
  <si>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</si>
  <si>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</si>
  <si>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</si>
  <si>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</si>
  <si>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</si>
  <si>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</si>
  <si>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</si>
  <si>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</si>
  <si>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</si>
  <si>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</si>
  <si>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</si>
  <si>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</si>
  <si>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</si>
  <si>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</si>
  <si>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</si>
  <si>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</si>
  <si>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</si>
  <si>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</si>
  <si>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</si>
  <si>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</si>
  <si>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</si>
  <si>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</si>
  <si>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</si>
  <si>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</si>
  <si>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</si>
  <si>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</si>
  <si>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</si>
  <si>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</si>
  <si>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</si>
  <si>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</si>
  <si>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</si>
  <si>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</si>
  <si>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</si>
  <si>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</si>
  <si>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</si>
  <si>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</si>
  <si>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</si>
  <si>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</si>
  <si>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</si>
  <si>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</si>
  <si>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</si>
  <si>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</si>
  <si>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</si>
  <si>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</si>
  <si>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</si>
  <si>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</si>
  <si>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</si>
  <si>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</si>
  <si>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</si>
  <si>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</si>
  <si>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</si>
  <si>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</si>
  <si>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</si>
  <si>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</si>
  <si>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</si>
  <si>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</si>
  <si>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</si>
  <si>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</si>
  <si>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</si>
  <si>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</si>
  <si>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</si>
  <si>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</si>
  <si>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</si>
  <si>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</si>
  <si>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</si>
  <si>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</si>
  <si>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</si>
  <si>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</si>
  <si>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</si>
  <si>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</si>
  <si>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</si>
  <si>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</si>
  <si>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</si>
  <si>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</si>
  <si>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</si>
  <si>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</si>
  <si>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</si>
  <si>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</si>
  <si>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</si>
  <si>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</si>
  <si>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</si>
  <si>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</si>
  <si>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</si>
  <si>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</si>
  <si>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</si>
  <si>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</si>
  <si>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</si>
  <si>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</si>
  <si>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</si>
  <si>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</si>
  <si>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</si>
  <si>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</si>
  <si>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</si>
  <si>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</si>
  <si>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</si>
  <si>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</si>
  <si>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</si>
  <si>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</si>
  <si>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</si>
  <si>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</si>
  <si>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</si>
  <si>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</si>
  <si>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</si>
  <si>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</si>
  <si>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</si>
  <si>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</si>
  <si>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</si>
  <si>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</si>
  <si>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</si>
  <si>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</si>
  <si>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</si>
  <si>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</si>
  <si>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</si>
  <si>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</si>
  <si>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</si>
  <si>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</si>
  <si>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</si>
  <si>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</si>
  <si>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</si>
  <si>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</si>
  <si>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</si>
  <si>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</si>
  <si>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</si>
  <si>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</si>
  <si>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</si>
  <si>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</si>
  <si>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</si>
  <si>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</si>
  <si>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</si>
  <si>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</si>
  <si>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</si>
  <si>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</si>
  <si>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</si>
  <si>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</si>
  <si>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</si>
  <si>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</si>
  <si>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</si>
  <si>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</si>
  <si>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</si>
  <si>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</si>
  <si>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</si>
  <si>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</si>
  <si>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</si>
  <si>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</si>
  <si>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</si>
  <si>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</si>
  <si>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</si>
  <si>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</si>
  <si>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</si>
  <si>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</si>
  <si>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</si>
  <si>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</si>
  <si>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</si>
  <si>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</si>
  <si>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</si>
  <si>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</si>
  <si>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</si>
  <si>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</si>
  <si>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</si>
  <si>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</si>
  <si>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</si>
  <si>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</si>
  <si>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</si>
  <si>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</si>
  <si>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</si>
  <si>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</si>
  <si>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</si>
  <si>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</si>
  <si>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</si>
  <si>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</si>
  <si>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</si>
  <si>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</si>
  <si>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</si>
  <si>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</si>
  <si>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</si>
  <si>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</si>
  <si>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</si>
  <si>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</si>
  <si>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</si>
  <si>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</si>
  <si>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</si>
  <si>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</si>
  <si>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</si>
  <si>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</si>
  <si>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</si>
  <si>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</si>
  <si>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</si>
  <si>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</si>
  <si>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</si>
  <si>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</si>
  <si>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</si>
  <si>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</si>
  <si>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</si>
  <si>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</si>
  <si>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</si>
  <si>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</si>
  <si>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</si>
  <si>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</si>
  <si>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</si>
  <si>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</si>
  <si>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</si>
  <si>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</si>
  <si>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</si>
  <si>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</si>
  <si>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</si>
  <si>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</si>
  <si>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</si>
  <si>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</si>
  <si>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</si>
  <si>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</si>
  <si>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</si>
  <si>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</si>
  <si>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</si>
  <si>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</si>
  <si>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</si>
  <si>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</si>
  <si>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</si>
  <si>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</si>
  <si>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</si>
  <si>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</si>
  <si>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</si>
  <si>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</si>
  <si>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</si>
  <si>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</si>
  <si>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</si>
  <si>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</si>
  <si>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</si>
  <si>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</si>
  <si>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</si>
  <si>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</si>
  <si>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</si>
  <si>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</si>
  <si>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</si>
  <si>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</si>
  <si>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</si>
  <si>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</si>
  <si>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</si>
  <si>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</si>
  <si>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</si>
  <si>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</si>
  <si>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</si>
  <si>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</si>
  <si>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</si>
  <si>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</si>
  <si>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</si>
  <si>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</si>
  <si>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</si>
  <si>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</si>
  <si>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</si>
  <si>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</si>
  <si>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</si>
  <si>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</si>
  <si>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</si>
  <si>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</si>
  <si>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</si>
  <si>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</si>
  <si>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</si>
  <si>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</si>
  <si>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</si>
  <si>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</si>
  <si>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</si>
  <si>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</si>
  <si>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</si>
  <si>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</si>
  <si>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</si>
  <si>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</si>
  <si>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</si>
  <si>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</si>
  <si>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</si>
  <si>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</si>
  <si>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</si>
  <si>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</si>
  <si>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</si>
  <si>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</si>
  <si>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</si>
  <si>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</si>
  <si>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</si>
  <si>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</si>
  <si>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</si>
  <si>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</si>
  <si>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</si>
  <si>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</si>
  <si>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</si>
  <si>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</si>
  <si>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</si>
  <si>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</si>
  <si>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</si>
  <si>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</si>
  <si>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</si>
  <si>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</si>
  <si>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</si>
  <si>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</si>
  <si>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</si>
  <si>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</si>
  <si>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</si>
  <si>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</si>
  <si>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</si>
  <si>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</si>
  <si>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</si>
  <si>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</si>
  <si>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</si>
  <si>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</si>
  <si>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</si>
  <si>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</si>
  <si>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</si>
  <si>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</si>
  <si>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</si>
  <si>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</si>
  <si>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</si>
  <si>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</si>
  <si>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</si>
  <si>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</si>
  <si>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</si>
  <si>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</si>
  <si>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</si>
  <si>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</si>
  <si>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</si>
  <si>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</si>
  <si>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</si>
  <si>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</si>
  <si>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</si>
  <si>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</si>
  <si>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</si>
  <si>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</si>
  <si>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</si>
  <si>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</si>
  <si>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</si>
  <si>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</si>
  <si>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</si>
  <si>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</si>
  <si>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</si>
  <si>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</si>
  <si>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</si>
  <si>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</si>
  <si>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</si>
  <si>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</si>
  <si>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</si>
  <si>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</si>
  <si>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</si>
  <si>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</si>
  <si>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</si>
  <si>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</si>
  <si>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</si>
  <si>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</si>
  <si>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</si>
  <si>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</si>
  <si>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</si>
  <si>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</si>
  <si>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</si>
  <si>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</si>
  <si>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</si>
  <si>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</si>
  <si>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</si>
  <si>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</si>
  <si>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</si>
  <si>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</si>
  <si>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</si>
  <si>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</si>
  <si>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</si>
  <si>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</si>
  <si>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</si>
  <si>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</si>
  <si>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</si>
  <si>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</si>
  <si>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</si>
  <si>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</si>
  <si>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</si>
  <si>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</si>
  <si>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</si>
  <si>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</si>
  <si>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</si>
  <si>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</si>
  <si>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</si>
  <si>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</si>
  <si>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</si>
  <si>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</si>
  <si>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</si>
  <si>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</si>
  <si>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</si>
  <si>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</si>
  <si>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</si>
  <si>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</si>
  <si>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</si>
  <si>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</si>
  <si>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</si>
  <si>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</si>
  <si>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</si>
  <si>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</si>
  <si>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</si>
  <si>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</si>
  <si>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</si>
  <si>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</si>
  <si>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</si>
  <si>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</si>
  <si>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</si>
  <si>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</si>
  <si>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</si>
  <si>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</si>
  <si>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</si>
  <si>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</si>
  <si>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</si>
  <si>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</si>
  <si>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</si>
  <si>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</si>
  <si>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</si>
  <si>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</si>
  <si>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</si>
  <si>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</si>
  <si>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</si>
  <si>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</si>
  <si>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</si>
  <si>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</si>
  <si>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</si>
  <si>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</si>
  <si>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</si>
  <si>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</si>
  <si>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</si>
  <si>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</si>
  <si>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</si>
  <si>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</si>
  <si>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</si>
  <si>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</si>
  <si>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</si>
  <si>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</si>
  <si>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</si>
  <si>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</si>
  <si>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</si>
  <si>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</si>
  <si>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</si>
  <si>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</si>
  <si>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</si>
  <si>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</si>
  <si>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</si>
  <si>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</si>
  <si>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</si>
  <si>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</si>
  <si>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</si>
  <si>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</si>
  <si>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</si>
  <si>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</si>
  <si>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</si>
  <si>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</si>
  <si>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</si>
  <si>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</si>
  <si>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</si>
  <si>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</si>
  <si>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</si>
  <si>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</si>
  <si>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</si>
  <si>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</si>
  <si>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</si>
  <si>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</si>
  <si>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</si>
  <si>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</si>
  <si>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</si>
  <si>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</si>
  <si>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</si>
  <si>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</si>
  <si>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</si>
  <si>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</si>
  <si>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</si>
  <si>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</si>
  <si>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</si>
  <si>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</si>
  <si>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</si>
  <si>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</si>
  <si>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</si>
  <si>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</si>
  <si>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</si>
  <si>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</si>
  <si>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</si>
  <si>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</si>
  <si>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</si>
  <si>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</si>
  <si>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</si>
  <si>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</si>
  <si>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</si>
  <si>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</si>
  <si>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</si>
  <si>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</si>
  <si>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</si>
  <si>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</si>
  <si>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</si>
  <si>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</si>
  <si>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</si>
  <si>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</si>
  <si>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</si>
  <si>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</si>
  <si>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</si>
  <si>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</si>
  <si>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</si>
  <si>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</si>
  <si>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</si>
  <si>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</si>
  <si>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</si>
  <si>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</si>
  <si>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</si>
  <si>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</si>
  <si>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</si>
  <si>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</si>
  <si>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</si>
  <si>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</si>
  <si>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</si>
  <si>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</si>
  <si>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</si>
  <si>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</si>
  <si>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</si>
  <si>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</si>
  <si>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</si>
  <si>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</si>
  <si>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</si>
  <si>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</si>
  <si>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</si>
  <si>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</si>
  <si>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</si>
  <si>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</si>
  <si>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</si>
  <si>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</si>
  <si>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</si>
  <si>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</si>
  <si>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</si>
  <si>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</si>
  <si>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</si>
  <si>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</si>
  <si>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</si>
  <si>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</si>
  <si>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</si>
  <si>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</si>
  <si>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</si>
  <si>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</si>
  <si>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</si>
  <si>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</si>
  <si>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</si>
  <si>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</si>
  <si>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</si>
  <si>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</si>
  <si>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</si>
  <si>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</si>
  <si>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</si>
  <si>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</si>
  <si>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</si>
  <si>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</si>
  <si>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</si>
  <si>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</si>
  <si>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</si>
  <si>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</si>
  <si>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</si>
  <si>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</si>
  <si>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</si>
  <si>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</si>
  <si>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</si>
  <si>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</si>
  <si>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</si>
  <si>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</si>
  <si>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</si>
  <si>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</si>
  <si>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</si>
  <si>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</si>
  <si>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</si>
  <si>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</si>
  <si>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</si>
  <si>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</si>
  <si>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</si>
  <si>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</si>
  <si>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</si>
  <si>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</si>
  <si>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</si>
  <si>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</si>
  <si>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</si>
  <si>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</si>
  <si>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</si>
  <si>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</si>
  <si>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</si>
  <si>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</si>
  <si>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</si>
  <si>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</si>
  <si>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</si>
  <si>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</si>
  <si>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</si>
  <si>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</si>
  <si>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</si>
  <si>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</si>
  <si>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</si>
  <si>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</si>
  <si>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</si>
  <si>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</si>
  <si>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</si>
  <si>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</si>
  <si>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</si>
  <si>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</si>
  <si>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</si>
  <si>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</si>
  <si>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</si>
  <si>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</si>
  <si>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</si>
  <si>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</si>
  <si>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</si>
  <si>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</si>
  <si>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</si>
  <si>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</si>
  <si>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</si>
  <si>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</si>
  <si>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</si>
  <si>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</si>
  <si>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</si>
  <si>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</si>
  <si>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</si>
  <si>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</si>
  <si>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</si>
  <si>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</si>
  <si>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</si>
  <si>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</si>
  <si>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</si>
  <si>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</si>
  <si>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</si>
  <si>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</si>
  <si>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</si>
  <si>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</si>
  <si>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</si>
  <si>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</si>
  <si>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</si>
  <si>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</si>
  <si>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</si>
  <si>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</si>
  <si>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</si>
  <si>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</si>
  <si>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</si>
  <si>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</si>
  <si>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</si>
  <si>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</si>
  <si>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</si>
  <si>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</si>
  <si>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</si>
  <si>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</si>
  <si>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</si>
  <si>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</si>
  <si>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</si>
  <si>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</si>
  <si>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</si>
  <si>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</si>
  <si>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</si>
  <si>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</si>
  <si>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</si>
  <si>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</si>
  <si>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</si>
  <si>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</si>
  <si>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</si>
  <si>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</si>
  <si>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</si>
  <si>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</si>
  <si>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</si>
  <si>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</si>
  <si>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</si>
  <si>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</si>
  <si>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</si>
  <si>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</si>
  <si>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</si>
  <si>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</si>
  <si>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</si>
  <si>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</si>
  <si>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</si>
  <si>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</si>
  <si>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</si>
  <si>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</si>
  <si>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</si>
  <si>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</si>
  <si>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</si>
  <si>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</si>
  <si>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</si>
  <si>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</si>
  <si>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</si>
  <si>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</si>
  <si>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</si>
  <si>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</si>
  <si>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</si>
  <si>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</si>
  <si>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</si>
  <si>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</si>
  <si>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</si>
  <si>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</si>
  <si>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</si>
  <si>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</si>
  <si>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</si>
  <si>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</si>
  <si>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</si>
  <si>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</si>
  <si>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</si>
  <si>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</si>
  <si>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</si>
  <si>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</si>
  <si>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</si>
  <si>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</si>
  <si>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</si>
  <si>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</si>
  <si>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</si>
  <si>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</si>
  <si>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</si>
  <si>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</si>
  <si>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</si>
  <si>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</si>
  <si>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</si>
  <si>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</si>
  <si>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</si>
  <si>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</si>
  <si>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</si>
  <si>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</si>
  <si>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</si>
  <si>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</si>
  <si>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</si>
  <si>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</si>
  <si>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</si>
  <si>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</si>
  <si>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</si>
  <si>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</si>
  <si>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</si>
  <si>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</si>
  <si>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</si>
  <si>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</si>
  <si>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</si>
  <si>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</si>
  <si>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</si>
  <si>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</si>
  <si>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</si>
  <si>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</si>
  <si>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</si>
  <si>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</si>
  <si>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</si>
  <si>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</si>
  <si>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</si>
  <si>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</si>
  <si>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</si>
  <si>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</si>
  <si>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</si>
  <si>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</si>
  <si>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</si>
  <si>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</si>
  <si>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</si>
  <si>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</si>
  <si>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</si>
  <si>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</si>
  <si>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</si>
  <si>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</si>
  <si>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</si>
  <si>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</si>
  <si>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</si>
  <si>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</si>
  <si>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</si>
  <si>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</si>
  <si>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</si>
  <si>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</si>
  <si>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</si>
  <si>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</si>
  <si>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</si>
  <si>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</si>
  <si>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</si>
  <si>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</si>
  <si>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</si>
  <si>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</si>
  <si>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</si>
  <si>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</si>
  <si>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</si>
  <si>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</si>
  <si>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</si>
  <si>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</si>
  <si>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</si>
  <si>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</si>
  <si>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</si>
  <si>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</si>
  <si>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</si>
  <si>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</si>
  <si>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</si>
  <si>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</si>
  <si>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</si>
  <si>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</si>
  <si>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</si>
  <si>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</si>
  <si>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</si>
  <si>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</si>
  <si>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</si>
  <si>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</si>
  <si>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</si>
  <si>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</si>
  <si>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</si>
  <si>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</si>
  <si>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</si>
  <si>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</si>
  <si>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</si>
  <si>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</si>
  <si>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</si>
  <si>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</si>
  <si>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</si>
  <si>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</si>
  <si>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</si>
  <si>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</si>
  <si>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</si>
  <si>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</si>
  <si>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</si>
  <si>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</si>
  <si>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</si>
  <si>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</si>
  <si>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</si>
  <si>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</si>
  <si>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</si>
  <si>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</si>
  <si>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</si>
  <si>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</si>
  <si>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</si>
  <si>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</si>
  <si>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</si>
  <si>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</si>
  <si>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</si>
  <si>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</si>
  <si>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</si>
  <si>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</si>
  <si>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</si>
  <si>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</si>
  <si>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</si>
  <si>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</si>
  <si>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</si>
  <si>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</si>
  <si>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</si>
  <si>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</si>
  <si>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</si>
  <si>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</si>
  <si>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</si>
  <si>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</si>
  <si>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</si>
  <si>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</si>
  <si>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</si>
  <si>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</si>
  <si>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</si>
  <si>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</si>
  <si>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</si>
  <si>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</si>
  <si>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</si>
  <si>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</si>
  <si>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</si>
  <si>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</si>
  <si>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</si>
  <si>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</si>
  <si>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</si>
  <si>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</si>
  <si>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</si>
  <si>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</si>
  <si>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</si>
  <si>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</si>
  <si>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</si>
  <si>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</si>
  <si>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</si>
  <si>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</si>
  <si>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</si>
  <si>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</si>
  <si>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</si>
  <si>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</si>
  <si>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</si>
  <si>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</si>
  <si>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</si>
  <si>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</si>
  <si>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</si>
  <si>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</si>
  <si>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</si>
  <si>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</si>
  <si>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</si>
  <si>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</si>
  <si>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</si>
  <si>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</si>
  <si>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</si>
  <si>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</si>
  <si>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</si>
  <si>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</si>
  <si>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</si>
  <si>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</si>
  <si>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</si>
  <si>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</si>
  <si>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</si>
  <si>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</si>
  <si>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</si>
  <si>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</si>
  <si>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</si>
  <si>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</si>
  <si>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</si>
  <si>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</si>
  <si>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</si>
  <si>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</si>
  <si>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</si>
  <si>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</si>
  <si>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</si>
  <si>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</si>
  <si>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</si>
  <si>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</si>
  <si>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</si>
  <si>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</si>
  <si>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</si>
  <si>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</si>
  <si>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</si>
  <si>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</si>
  <si>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</si>
  <si>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</si>
  <si>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</si>
  <si>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</si>
  <si>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</si>
  <si>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</si>
  <si>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</si>
  <si>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</si>
  <si>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</si>
  <si>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</si>
  <si>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</si>
  <si>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</si>
  <si>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</si>
  <si>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</si>
  <si>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</si>
  <si>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</si>
  <si>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</si>
  <si>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</si>
  <si>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</si>
  <si>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</si>
  <si>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</si>
  <si>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</si>
  <si>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</si>
  <si>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</si>
  <si>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</si>
  <si>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</si>
  <si>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</si>
  <si>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</si>
  <si>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</si>
  <si>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</si>
  <si>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</si>
  <si>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</si>
  <si>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</si>
  <si>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</si>
  <si>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</si>
  <si>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</si>
  <si>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</si>
  <si>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</si>
  <si>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</si>
  <si>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</si>
  <si>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</si>
  <si>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</si>
  <si>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</si>
  <si>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</si>
  <si>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</si>
  <si>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</si>
  <si>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</si>
  <si>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</si>
  <si>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</si>
  <si>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</si>
  <si>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</si>
  <si>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</si>
  <si>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</si>
  <si>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</si>
  <si>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</si>
  <si>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</si>
  <si>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</si>
  <si>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</si>
  <si>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</si>
  <si>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</si>
  <si>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</si>
  <si>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</si>
  <si>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</si>
  <si>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</si>
  <si>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</si>
  <si>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</si>
  <si>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</si>
  <si>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</si>
  <si>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</si>
  <si>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</si>
  <si>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</si>
  <si>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</si>
  <si>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</si>
  <si>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</si>
  <si>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</si>
  <si>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</si>
  <si>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</si>
  <si>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</si>
  <si>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</si>
  <si>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</si>
  <si>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</si>
  <si>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</si>
  <si>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</si>
  <si>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</si>
  <si>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</si>
  <si>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</si>
  <si>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</si>
  <si>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</si>
  <si>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</si>
  <si>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</si>
  <si>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</si>
  <si>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</si>
  <si>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</si>
  <si>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</si>
  <si>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</si>
  <si>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</si>
  <si>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</si>
  <si>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</si>
  <si>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</si>
  <si>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</si>
  <si>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</si>
  <si>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</si>
  <si>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</si>
  <si>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</si>
  <si>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</si>
  <si>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</si>
  <si>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</si>
  <si>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</si>
  <si>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</si>
  <si>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</si>
  <si>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</si>
  <si>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</si>
  <si>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</si>
  <si>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</si>
  <si>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</si>
  <si>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</si>
  <si>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</si>
  <si>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</si>
  <si>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</si>
  <si>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</si>
  <si>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</si>
  <si>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</si>
  <si>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</si>
  <si>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</si>
  <si>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</si>
  <si>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</si>
  <si>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</si>
  <si>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</si>
  <si>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</si>
  <si>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</si>
  <si>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</si>
  <si>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</si>
  <si>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</si>
  <si>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</si>
  <si>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</si>
  <si>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</si>
  <si>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</si>
  <si>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</si>
  <si>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</si>
  <si>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</si>
  <si>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</si>
  <si>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</si>
  <si>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</si>
  <si>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</si>
  <si>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</si>
  <si>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</si>
  <si>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</si>
  <si>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</si>
  <si>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</si>
  <si>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</si>
  <si>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</si>
  <si>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</si>
  <si>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</si>
  <si>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</si>
  <si>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</si>
  <si>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</si>
  <si>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</si>
  <si>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</si>
  <si>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</si>
  <si>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</si>
  <si>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</si>
  <si>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</si>
  <si>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</si>
  <si>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</si>
  <si>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</si>
  <si>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</si>
  <si>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</si>
  <si>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</si>
  <si>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</si>
  <si>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</si>
  <si>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</si>
  <si>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</si>
  <si>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</si>
  <si>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</si>
  <si>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</si>
  <si>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</si>
  <si>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</si>
  <si>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</si>
  <si>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</si>
  <si>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</si>
  <si>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</si>
  <si>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</si>
  <si>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</si>
  <si>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</si>
  <si>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</si>
  <si>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</si>
  <si>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</si>
  <si>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</si>
  <si>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</si>
  <si>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</si>
  <si>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</si>
  <si>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</si>
  <si>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</si>
  <si>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</si>
  <si>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</si>
  <si>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</si>
  <si>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</si>
  <si>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</si>
  <si>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</si>
  <si>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</si>
  <si>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</si>
  <si>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</si>
  <si>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</si>
  <si>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</si>
  <si>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</si>
  <si>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</si>
  <si>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</si>
  <si>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</si>
  <si>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</si>
  <si>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</si>
  <si>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</si>
  <si>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</si>
  <si>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</si>
  <si>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</si>
  <si>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</si>
  <si>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</si>
  <si>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</si>
  <si>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</si>
  <si>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</si>
  <si>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</si>
  <si>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</si>
  <si>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</si>
  <si>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</si>
  <si>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</si>
  <si>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</si>
  <si>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</si>
  <si>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</si>
  <si>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</si>
  <si>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</si>
  <si>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</si>
  <si>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</si>
  <si>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</si>
  <si>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</si>
  <si>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</si>
  <si>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</si>
  <si>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</si>
  <si>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</si>
  <si>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</si>
  <si>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</si>
  <si>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</si>
  <si>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</si>
  <si>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</si>
  <si>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</si>
  <si>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</si>
  <si>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</si>
  <si>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</si>
  <si>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</si>
  <si>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</si>
  <si>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</si>
  <si>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</si>
  <si>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</si>
  <si>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</si>
  <si>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</si>
  <si>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</si>
  <si>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</si>
  <si>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</si>
  <si>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</si>
  <si>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</si>
  <si>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</si>
  <si>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</si>
  <si>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</si>
  <si>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</si>
  <si>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</si>
  <si>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</si>
  <si>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</si>
  <si>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</si>
  <si>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</si>
  <si>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</si>
  <si>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</si>
  <si>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</si>
  <si>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</si>
  <si>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</si>
  <si>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</si>
  <si>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</si>
  <si>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</si>
  <si>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</si>
  <si>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</si>
  <si>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</si>
  <si>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</si>
  <si>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</si>
  <si>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</si>
  <si>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</si>
  <si>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</si>
  <si>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</si>
  <si>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</si>
  <si>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</si>
  <si>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</si>
  <si>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</si>
  <si>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</si>
  <si>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</si>
  <si>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</si>
  <si>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</si>
  <si>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</si>
  <si>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</si>
  <si>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</si>
  <si>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</si>
  <si>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</si>
  <si>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</si>
  <si>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</si>
  <si>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</si>
  <si>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</si>
  <si>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</si>
  <si>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</si>
  <si>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</si>
  <si>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</si>
  <si>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</si>
  <si>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</si>
  <si>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</si>
  <si>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</si>
  <si>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</si>
  <si>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</si>
  <si>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</si>
  <si>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</si>
  <si>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</si>
  <si>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</si>
  <si>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</si>
  <si>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</si>
  <si>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</si>
  <si>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</si>
  <si>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</si>
  <si>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</si>
  <si>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</si>
  <si>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</si>
  <si>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</si>
  <si>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</si>
  <si>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</si>
  <si>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</si>
  <si>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</si>
  <si>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</si>
  <si>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</si>
  <si>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</si>
  <si>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</si>
  <si>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</si>
  <si>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</si>
  <si>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</si>
  <si>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</si>
  <si>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</si>
  <si>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</si>
  <si>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</si>
  <si>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</si>
  <si>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</si>
  <si>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</si>
  <si>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</si>
  <si>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</si>
  <si>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</si>
  <si>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</si>
  <si>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</si>
  <si>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</si>
  <si>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</si>
  <si>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</si>
  <si>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</si>
  <si>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</si>
  <si>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</si>
  <si>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</si>
  <si>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</si>
  <si>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</si>
  <si>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</si>
  <si>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</si>
  <si>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</si>
  <si>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</si>
  <si>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</si>
  <si>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</si>
  <si>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</si>
  <si>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</si>
  <si>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</si>
  <si>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</si>
  <si>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</si>
  <si>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</si>
  <si>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</si>
  <si>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</si>
  <si>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</si>
  <si>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</si>
  <si>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</si>
  <si>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</si>
  <si>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</si>
  <si>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</si>
  <si>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</si>
  <si>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</si>
  <si>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</si>
  <si>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</si>
  <si>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</si>
  <si>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</si>
  <si>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</si>
  <si>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</si>
  <si>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</si>
  <si>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</si>
  <si>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</si>
  <si>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</si>
  <si>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</si>
  <si>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</si>
  <si>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</si>
  <si>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</si>
  <si>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</si>
  <si>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</si>
  <si>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</si>
  <si>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</si>
  <si>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</si>
  <si>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</si>
  <si>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</si>
  <si>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</si>
  <si>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</si>
  <si>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</si>
  <si>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</si>
  <si>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</si>
  <si>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</si>
  <si>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</si>
  <si>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</si>
  <si>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</si>
  <si>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</si>
  <si>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</si>
  <si>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</si>
  <si>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</si>
  <si>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</si>
  <si>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</si>
  <si>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</si>
  <si>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</si>
  <si>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</si>
  <si>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</si>
  <si>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</si>
  <si>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</si>
  <si>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</si>
  <si>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</si>
  <si>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</si>
  <si>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</si>
  <si>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</si>
  <si>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</si>
  <si>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</si>
  <si>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</si>
  <si>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</si>
  <si>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</si>
  <si>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</si>
  <si>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</si>
  <si>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</si>
  <si>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</si>
  <si>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</si>
  <si>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</si>
  <si>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</si>
  <si>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</si>
  <si>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</si>
  <si>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</si>
  <si>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</si>
  <si>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</si>
  <si>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</si>
  <si>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</si>
  <si>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</si>
  <si>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</si>
  <si>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</si>
  <si>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</si>
  <si>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</si>
  <si>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</si>
  <si>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</si>
  <si>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</si>
  <si>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</si>
  <si>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</si>
  <si>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</si>
  <si>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</si>
  <si>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</si>
  <si>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</si>
  <si>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</si>
  <si>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</si>
  <si>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</si>
  <si>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</si>
  <si>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</si>
  <si>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</si>
  <si>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</si>
  <si>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</si>
  <si>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</si>
  <si>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</si>
  <si>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</si>
  <si>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</si>
  <si>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</si>
  <si>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</si>
  <si>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</si>
  <si>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</si>
  <si>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</si>
  <si>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</si>
  <si>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</si>
  <si>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</si>
  <si>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</si>
  <si>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</si>
  <si>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</si>
  <si>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</si>
  <si>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</si>
  <si>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</si>
  <si>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</si>
  <si>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</si>
  <si>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</si>
  <si>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</si>
  <si>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</si>
  <si>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</si>
  <si>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</si>
  <si>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</si>
  <si>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</si>
  <si>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</si>
  <si>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</si>
  <si>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</si>
  <si>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</si>
  <si>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</si>
  <si>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</si>
  <si>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</si>
  <si>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</si>
  <si>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</si>
  <si>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</si>
  <si>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</si>
  <si>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</si>
  <si>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</si>
  <si>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</si>
  <si>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</si>
  <si>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</si>
  <si>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</si>
  <si>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</si>
  <si>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</si>
  <si>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</si>
  <si>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</si>
  <si>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</si>
  <si>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</si>
  <si>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</si>
  <si>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</si>
  <si>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</si>
  <si>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</si>
  <si>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</si>
  <si>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</si>
  <si>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</si>
  <si>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</si>
  <si>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</si>
  <si>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</si>
  <si>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</si>
  <si>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</si>
  <si>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</si>
  <si>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</si>
  <si>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</si>
  <si>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</si>
  <si>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</si>
  <si>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</si>
  <si>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</si>
  <si>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</si>
  <si>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</si>
  <si>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</si>
  <si>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</si>
  <si>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</si>
  <si>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</si>
  <si>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</si>
  <si>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</si>
  <si>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</si>
  <si>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</si>
  <si>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</si>
  <si>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</si>
  <si>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</si>
  <si>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</si>
  <si>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</si>
  <si>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</si>
  <si>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</si>
  <si>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</si>
  <si>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</si>
  <si>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</si>
  <si>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</si>
  <si>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</si>
  <si>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</si>
  <si>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</si>
  <si>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</si>
  <si>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</si>
  <si>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</si>
  <si>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</si>
  <si>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</si>
  <si>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</si>
  <si>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</si>
  <si>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</si>
  <si>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</si>
  <si>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</si>
  <si>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</si>
  <si>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</si>
  <si>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</si>
  <si>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</si>
  <si>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</si>
  <si>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</si>
  <si>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</si>
  <si>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</si>
  <si>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</si>
  <si>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</si>
  <si>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</si>
  <si>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</si>
  <si>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</si>
  <si>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</si>
  <si>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</si>
  <si>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</si>
  <si>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</si>
  <si>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</si>
  <si>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</si>
  <si>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</si>
  <si>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</si>
  <si>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</si>
  <si>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</si>
  <si>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</si>
  <si>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</si>
  <si>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</si>
  <si>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</si>
  <si>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</si>
  <si>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</si>
  <si>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</si>
  <si>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</si>
  <si>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</si>
  <si>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</si>
  <si>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</si>
  <si>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</si>
  <si>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</si>
  <si>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</si>
  <si>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</si>
  <si>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</si>
  <si>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</si>
  <si>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</si>
  <si>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</si>
  <si>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</si>
  <si>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</si>
  <si>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</si>
  <si>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</si>
  <si>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</si>
  <si>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</si>
  <si>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</si>
  <si>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</si>
  <si>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</si>
  <si>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</si>
  <si>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</si>
  <si>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</si>
  <si>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</si>
  <si>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</si>
  <si>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</si>
  <si>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</si>
  <si>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</si>
  <si>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</si>
  <si>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</si>
  <si>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</si>
  <si>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</si>
  <si>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</si>
  <si>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</si>
  <si>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</si>
  <si>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</si>
  <si>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</si>
  <si>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</si>
  <si>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</si>
  <si>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</si>
  <si>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</si>
  <si>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</si>
  <si>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</si>
  <si>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</si>
  <si>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</si>
  <si>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</si>
  <si>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</si>
  <si>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</si>
  <si>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</si>
  <si>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</si>
  <si>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</si>
  <si>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</si>
  <si>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</si>
  <si>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</si>
  <si>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</si>
  <si>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</si>
  <si>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</si>
  <si>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</si>
  <si>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</si>
  <si>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</si>
  <si>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</si>
  <si>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</si>
  <si>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</si>
  <si>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</si>
  <si>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</si>
  <si>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</si>
  <si>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</si>
  <si>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</si>
  <si>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</si>
  <si>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</si>
  <si>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</si>
  <si>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</si>
  <si>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</si>
  <si>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</si>
  <si>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</si>
  <si>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</si>
  <si>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</si>
  <si>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</si>
  <si>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</si>
  <si>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</si>
  <si>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</si>
  <si>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</si>
  <si>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</si>
  <si>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</si>
  <si>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</si>
  <si>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</si>
  <si>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</si>
  <si>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</si>
  <si>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</si>
  <si>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</si>
  <si>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</si>
  <si>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</si>
  <si>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</si>
  <si>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</si>
  <si>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</si>
  <si>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</si>
  <si>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</si>
  <si>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</si>
  <si>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</si>
  <si>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</si>
  <si>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</si>
  <si>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</si>
  <si>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</si>
  <si>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</si>
  <si>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</si>
  <si>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</si>
  <si>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</si>
  <si>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</si>
  <si>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</si>
  <si>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</si>
  <si>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</si>
  <si>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</si>
  <si>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</si>
  <si>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</si>
  <si>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</si>
  <si>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</si>
  <si>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</si>
  <si>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</si>
  <si>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</si>
  <si>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</si>
  <si>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</si>
  <si>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</si>
  <si>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</si>
  <si>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</si>
  <si>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</si>
  <si>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</si>
  <si>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</si>
  <si>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</si>
  <si>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</si>
  <si>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</si>
  <si>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</si>
  <si>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</si>
  <si>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</si>
  <si>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</si>
  <si>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</si>
  <si>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</si>
  <si>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</si>
  <si>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</si>
  <si>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</si>
  <si>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</si>
  <si>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</si>
  <si>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</si>
  <si>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</si>
  <si>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</si>
  <si>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</si>
  <si>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</si>
  <si>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</si>
  <si>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</si>
  <si>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</si>
  <si>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</si>
  <si>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</si>
  <si>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</si>
  <si>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</si>
  <si>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</si>
  <si>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</si>
  <si>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</si>
  <si>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</si>
  <si>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</si>
  <si>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</si>
  <si>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</si>
  <si>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</si>
  <si>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</si>
  <si>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</si>
  <si>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</si>
  <si>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</si>
  <si>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</si>
  <si>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</si>
  <si>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</si>
  <si>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</si>
  <si>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</si>
  <si>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</si>
  <si>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</si>
  <si>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</si>
  <si>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</si>
  <si>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</si>
  <si>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</si>
  <si>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</si>
  <si>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</si>
  <si>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</si>
  <si>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</si>
  <si>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</si>
  <si>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</si>
  <si>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</si>
  <si>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</si>
  <si>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</si>
  <si>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</si>
  <si>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</si>
  <si>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</si>
  <si>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</si>
  <si>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</si>
  <si>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</si>
  <si>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</si>
  <si>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</si>
  <si>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</si>
  <si>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</si>
  <si>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</si>
  <si>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</si>
  <si>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</si>
  <si>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</si>
  <si>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</si>
  <si>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</si>
  <si>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</si>
  <si>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</si>
  <si>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</si>
  <si>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</si>
  <si>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</si>
  <si>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</si>
  <si>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</si>
  <si>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</si>
  <si>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</si>
  <si>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</si>
  <si>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</si>
  <si>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</si>
  <si>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</si>
  <si>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</si>
  <si>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</si>
  <si>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</si>
  <si>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</si>
  <si>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</si>
  <si>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</si>
  <si>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</si>
  <si>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</si>
  <si>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</si>
  <si>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</si>
  <si>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</si>
  <si>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</si>
  <si>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</si>
  <si>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</si>
  <si>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</si>
  <si>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</si>
  <si>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</si>
  <si>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</si>
  <si>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</si>
  <si>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</si>
  <si>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</si>
  <si>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</si>
  <si>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</si>
  <si>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</si>
  <si>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</si>
  <si>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</si>
  <si>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</si>
  <si>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</si>
  <si>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</si>
  <si>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</si>
  <si>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</si>
  <si>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</si>
  <si>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</si>
  <si>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</si>
  <si>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</si>
  <si>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</si>
  <si>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</si>
  <si>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</si>
  <si>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</si>
  <si>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</si>
  <si>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</si>
  <si>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</si>
  <si>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</si>
  <si>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</si>
  <si>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</si>
  <si>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</si>
  <si>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</si>
  <si>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</si>
  <si>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</si>
  <si>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</si>
  <si>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</si>
  <si>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</si>
  <si>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</si>
  <si>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</si>
  <si>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</si>
  <si>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</si>
  <si>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</si>
  <si>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</si>
  <si>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</si>
  <si>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</si>
  <si>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</si>
  <si>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</si>
  <si>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</si>
  <si>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</si>
  <si>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</si>
  <si>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</si>
  <si>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</si>
  <si>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</si>
  <si>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</si>
  <si>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</si>
  <si>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</si>
  <si>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</si>
  <si>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</si>
  <si>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</si>
  <si>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</si>
  <si>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</si>
  <si>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</si>
  <si>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</si>
  <si>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</si>
  <si>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</si>
  <si>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</si>
  <si>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</si>
  <si>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</si>
  <si>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</si>
  <si>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</si>
  <si>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</si>
  <si>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</si>
  <si>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</si>
  <si>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</si>
  <si>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</si>
  <si>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</si>
  <si>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</si>
  <si>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</si>
  <si>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</si>
  <si>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</si>
  <si>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</si>
  <si>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</si>
  <si>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</si>
  <si>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</si>
  <si>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</si>
  <si>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</si>
  <si>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</si>
  <si>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</si>
  <si>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</si>
  <si>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</si>
  <si>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</si>
  <si>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</si>
  <si>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</si>
  <si>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</si>
  <si>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</si>
  <si>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</si>
  <si>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</si>
  <si>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</si>
  <si>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</si>
  <si>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</si>
  <si>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</si>
  <si>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</si>
  <si>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</si>
  <si>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</si>
  <si>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</si>
  <si>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</si>
  <si>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</si>
  <si>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</si>
  <si>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</si>
  <si>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</si>
  <si>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</si>
  <si>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</si>
  <si>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</si>
  <si>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</si>
  <si>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</si>
  <si>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</si>
  <si>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</si>
  <si>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</si>
  <si>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</si>
  <si>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</si>
  <si>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</si>
  <si>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</si>
  <si>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</si>
  <si>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</si>
  <si>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</si>
  <si>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</si>
  <si>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</si>
  <si>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</si>
  <si>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</si>
  <si>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</si>
  <si>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</si>
  <si>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</si>
  <si>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</si>
  <si>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</si>
  <si>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</si>
  <si>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</si>
  <si>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</si>
  <si>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</si>
  <si>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</si>
  <si>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</si>
  <si>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</si>
  <si>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</si>
  <si>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</si>
  <si>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</si>
  <si>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</si>
  <si>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</si>
  <si>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</si>
  <si>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</si>
  <si>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</si>
  <si>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</si>
  <si>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</si>
  <si>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</si>
  <si>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</si>
  <si>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</si>
  <si>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</si>
  <si>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</si>
  <si>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</si>
  <si>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</si>
  <si>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</si>
  <si>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</si>
  <si>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</si>
  <si>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</si>
  <si>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</si>
  <si>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</si>
  <si>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</si>
  <si>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</si>
  <si>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</si>
  <si>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</si>
  <si>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</si>
  <si>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</si>
  <si>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</si>
  <si>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</si>
  <si>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</si>
  <si>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</si>
  <si>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</si>
  <si>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</si>
  <si>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</si>
  <si>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</si>
  <si>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</si>
  <si>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</si>
  <si>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</si>
  <si>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</si>
  <si>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</si>
  <si>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</si>
  <si>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</si>
  <si>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</si>
  <si>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</si>
  <si>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</si>
  <si>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</si>
  <si>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</si>
  <si>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</si>
  <si>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</si>
  <si>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</si>
  <si>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</si>
  <si>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</si>
  <si>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</si>
  <si>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</si>
  <si>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</si>
  <si>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</si>
  <si>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</si>
  <si>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</si>
  <si>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</si>
  <si>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</si>
  <si>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</si>
  <si>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</si>
  <si>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</si>
  <si>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</si>
  <si>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</si>
  <si>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</si>
  <si>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</si>
  <si>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</si>
  <si>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</si>
  <si>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</si>
  <si>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</si>
  <si>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</si>
  <si>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</si>
  <si>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</si>
  <si>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</si>
  <si>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</si>
  <si>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</si>
  <si>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</si>
  <si>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</si>
  <si>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</si>
  <si>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</si>
  <si>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</si>
  <si>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</si>
  <si>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</si>
  <si>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</si>
  <si>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</si>
  <si>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</si>
  <si>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</si>
  <si>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</si>
  <si>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</si>
  <si>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</si>
  <si>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</si>
  <si>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</si>
  <si>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</si>
  <si>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</si>
  <si>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</si>
  <si>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</si>
  <si>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</si>
  <si>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</si>
  <si>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</si>
  <si>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</si>
  <si>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</si>
  <si>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</si>
  <si>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</si>
  <si>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</si>
  <si>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</si>
  <si>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</si>
  <si>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</si>
  <si>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</si>
  <si>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</si>
  <si>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</si>
  <si>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</si>
  <si>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</si>
  <si>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</si>
  <si>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</si>
  <si>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</si>
  <si>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</si>
  <si>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</si>
  <si>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</si>
  <si>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</si>
  <si>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</si>
  <si>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</si>
  <si>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</si>
  <si>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</si>
  <si>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</si>
  <si>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</si>
  <si>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</si>
  <si>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</si>
  <si>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</si>
  <si>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</si>
  <si>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</si>
  <si>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</si>
  <si>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</si>
  <si>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</si>
  <si>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</si>
  <si>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</si>
  <si>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</si>
  <si>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</si>
  <si>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</si>
  <si>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</si>
  <si>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</si>
  <si>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</si>
  <si>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</si>
  <si>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</si>
  <si>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</si>
  <si>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</si>
  <si>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</si>
  <si>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</si>
  <si>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</si>
  <si>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</si>
  <si>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</si>
  <si>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</si>
  <si>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</si>
  <si>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</si>
  <si>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</si>
  <si>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</si>
  <si>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</si>
  <si>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</si>
  <si>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</si>
  <si>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</si>
  <si>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</si>
  <si>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</si>
  <si>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</si>
  <si>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</si>
  <si>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</si>
  <si>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</si>
  <si>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</si>
  <si>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</si>
  <si>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</si>
  <si>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</si>
  <si>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</si>
  <si>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</si>
  <si>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</si>
  <si>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</si>
  <si>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</si>
  <si>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</si>
  <si>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</si>
  <si>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</si>
  <si>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</si>
  <si>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</si>
  <si>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</si>
  <si>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</si>
  <si>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</si>
  <si>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</si>
  <si>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</si>
  <si>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</si>
  <si>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</si>
  <si>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</si>
  <si>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</si>
  <si>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</si>
  <si>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</si>
  <si>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</si>
  <si>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</si>
  <si>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</si>
  <si>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</si>
  <si>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</si>
  <si>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</si>
  <si>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</si>
  <si>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</si>
  <si>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</si>
  <si>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</si>
  <si>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</si>
  <si>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</si>
  <si>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</si>
  <si>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</si>
  <si>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</si>
  <si>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</si>
  <si>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</si>
  <si>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</si>
  <si>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</si>
  <si>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</si>
  <si>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</si>
  <si>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</si>
  <si>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</si>
  <si>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</si>
  <si>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</si>
  <si>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</si>
  <si>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</si>
  <si>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</si>
  <si>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</si>
  <si>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</si>
  <si>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</si>
  <si>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</si>
  <si>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</si>
  <si>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</si>
  <si>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</si>
  <si>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</si>
  <si>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</si>
  <si>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</si>
  <si>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</si>
  <si>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</si>
  <si>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</si>
  <si>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</si>
  <si>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</si>
  <si>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</si>
  <si>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</si>
  <si>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</si>
  <si>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</si>
  <si>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</si>
  <si>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</si>
  <si>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</si>
  <si>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</si>
  <si>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</si>
  <si>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</si>
  <si>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</si>
  <si>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</si>
  <si>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</si>
  <si>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</si>
  <si>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</si>
  <si>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</si>
  <si>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</si>
  <si>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</si>
  <si>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</si>
  <si>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</si>
  <si>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</si>
  <si>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</si>
  <si>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</si>
  <si>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</si>
  <si>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</si>
  <si>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</si>
  <si>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</si>
  <si>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</si>
  <si>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</si>
  <si>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</si>
  <si>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</si>
  <si>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</si>
  <si>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</si>
  <si>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</si>
  <si>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</si>
  <si>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</si>
  <si>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</si>
  <si>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</si>
  <si>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</si>
  <si>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</si>
  <si>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</si>
  <si>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</si>
  <si>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</si>
  <si>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</si>
  <si>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</si>
  <si>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</si>
  <si>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</si>
  <si>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</si>
  <si>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</si>
  <si>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</si>
  <si>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</si>
  <si>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</si>
  <si>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</si>
  <si>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</si>
  <si>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</si>
  <si>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</si>
  <si>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</si>
  <si>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</si>
  <si>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</si>
  <si>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</si>
  <si>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</si>
  <si>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</si>
  <si>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</si>
  <si>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</si>
  <si>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</si>
  <si>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</si>
  <si>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</si>
  <si>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</si>
  <si>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</si>
  <si>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</si>
  <si>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</si>
  <si>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</si>
  <si>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</si>
  <si>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</si>
  <si>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</si>
  <si>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</si>
  <si>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</si>
  <si>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</si>
  <si>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</si>
  <si>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</si>
  <si>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</si>
  <si>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</si>
  <si>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</si>
  <si>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</si>
  <si>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</si>
  <si>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</si>
  <si>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</si>
  <si>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</si>
  <si>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</si>
  <si>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</si>
  <si>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</si>
  <si>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</si>
  <si>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</si>
  <si>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</si>
  <si>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</si>
  <si>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</si>
  <si>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</si>
  <si>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</si>
  <si>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</si>
  <si>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</si>
  <si>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</si>
  <si>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</si>
  <si>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</si>
  <si>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</si>
  <si>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</si>
  <si>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</si>
  <si>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</si>
  <si>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</si>
  <si>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</si>
  <si>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</si>
  <si>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</si>
  <si>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</si>
  <si>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</si>
  <si>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</si>
  <si>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</si>
  <si>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</si>
  <si>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</si>
  <si>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</si>
  <si>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</si>
  <si>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</si>
  <si>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</si>
  <si>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</si>
  <si>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</si>
  <si>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</si>
  <si>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</si>
  <si>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</si>
  <si>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</si>
  <si>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</si>
  <si>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</si>
  <si>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</si>
  <si>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</si>
  <si>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</si>
  <si>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</si>
  <si>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</si>
  <si>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</si>
  <si>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</si>
  <si>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</si>
  <si>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</si>
  <si>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</si>
  <si>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</si>
  <si>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</si>
  <si>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</si>
  <si>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</si>
  <si>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</si>
  <si>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</si>
  <si>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</si>
  <si>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</si>
  <si>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</si>
  <si>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</si>
  <si>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</si>
  <si>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</si>
  <si>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</si>
  <si>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</si>
  <si>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</si>
  <si>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</si>
  <si>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</si>
  <si>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</si>
  <si>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</si>
  <si>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</si>
  <si>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</si>
  <si>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</si>
  <si>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</si>
  <si>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</si>
  <si>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</si>
  <si>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</si>
  <si>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</si>
  <si>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</si>
  <si>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</si>
  <si>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</si>
  <si>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</si>
  <si>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</si>
  <si>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</si>
  <si>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</si>
  <si>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</si>
  <si>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</si>
  <si>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</si>
  <si>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</si>
  <si>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</si>
  <si>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</si>
  <si>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</si>
  <si>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</si>
  <si>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</si>
  <si>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</si>
  <si>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</si>
  <si>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</si>
  <si>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</si>
  <si>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</si>
  <si>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</si>
  <si>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</si>
  <si>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</si>
  <si>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</si>
  <si>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</si>
  <si>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</si>
  <si>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</si>
  <si>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</si>
  <si>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</si>
  <si>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</si>
  <si>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</si>
  <si>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</si>
  <si>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</si>
  <si>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</si>
  <si>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</si>
  <si>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</si>
  <si>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</si>
  <si>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</si>
  <si>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</si>
  <si>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</si>
  <si>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</si>
  <si>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</si>
  <si>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</si>
  <si>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</si>
  <si>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</si>
  <si>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</si>
  <si>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</si>
  <si>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</si>
  <si>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</si>
  <si>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</si>
  <si>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</si>
  <si>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</si>
  <si>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</si>
  <si>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</si>
  <si>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</si>
  <si>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</si>
  <si>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</si>
  <si>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</si>
  <si>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</si>
  <si>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</si>
  <si>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</si>
  <si>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</si>
  <si>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</si>
  <si>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</si>
  <si>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</si>
  <si>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</si>
  <si>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</si>
  <si>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</si>
  <si>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</si>
  <si>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</si>
  <si>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</si>
  <si>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</si>
  <si>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</si>
  <si>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</si>
  <si>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</si>
  <si>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</si>
  <si>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</si>
  <si>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</si>
  <si>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</si>
  <si>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</si>
  <si>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</si>
  <si>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</si>
  <si>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</si>
  <si>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</si>
  <si>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</si>
  <si>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</si>
  <si>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</si>
  <si>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</si>
  <si>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</si>
  <si>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</si>
  <si>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</si>
  <si>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</si>
  <si>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</si>
  <si>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</si>
  <si>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</si>
  <si>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</si>
  <si>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</si>
  <si>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</si>
  <si>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</si>
  <si>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</si>
  <si>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</si>
  <si>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</si>
  <si>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</si>
  <si>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</si>
  <si>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</si>
  <si>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</si>
  <si>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</si>
  <si>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</si>
  <si>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</si>
  <si>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</si>
  <si>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</si>
  <si>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</si>
  <si>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</si>
  <si>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</si>
  <si>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</si>
  <si>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</si>
  <si>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</si>
  <si>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</si>
  <si>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</si>
  <si>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</si>
  <si>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</si>
  <si>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</si>
  <si>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</si>
  <si>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</si>
  <si>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</si>
  <si>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</si>
  <si>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</si>
  <si>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</si>
  <si>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</si>
  <si>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</si>
  <si>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</si>
  <si>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</si>
  <si>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</si>
  <si>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</si>
  <si>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</si>
  <si>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</si>
  <si>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</si>
  <si>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</si>
  <si>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</si>
  <si>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</si>
  <si>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</si>
  <si>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</si>
  <si>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</si>
  <si>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</si>
  <si>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</si>
  <si>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</si>
  <si>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</si>
  <si>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</si>
  <si>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</si>
  <si>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</si>
  <si>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</si>
  <si>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</si>
  <si>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</si>
  <si>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</si>
  <si>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</si>
  <si>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</si>
  <si>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</si>
  <si>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</si>
  <si>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</si>
  <si>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</si>
  <si>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</si>
  <si>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</si>
  <si>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</si>
  <si>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</si>
  <si>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</si>
  <si>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</si>
  <si>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</si>
  <si>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</si>
  <si>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</si>
  <si>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</si>
  <si>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</si>
  <si>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</si>
  <si>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</si>
  <si>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</si>
  <si>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</si>
  <si>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</si>
  <si>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</si>
  <si>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</si>
  <si>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</si>
  <si>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</si>
  <si>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</si>
  <si>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</si>
  <si>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</si>
  <si>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</si>
  <si>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</si>
  <si>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</si>
  <si>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</si>
  <si>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</si>
  <si>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</si>
  <si>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</si>
  <si>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</si>
  <si>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</si>
  <si>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</si>
  <si>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</si>
  <si>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</si>
  <si>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</si>
  <si>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</si>
  <si>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</si>
  <si>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</si>
  <si>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</si>
  <si>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</si>
  <si>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</si>
  <si>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</si>
  <si>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</si>
  <si>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</si>
  <si>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</si>
  <si>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</si>
  <si>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</si>
  <si>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</si>
  <si>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</si>
  <si>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</si>
  <si>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</si>
  <si>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</si>
  <si>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</si>
  <si>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</si>
  <si>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</si>
  <si>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</si>
  <si>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</si>
  <si>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</si>
  <si>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</si>
  <si>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</si>
  <si>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</si>
  <si>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</si>
  <si>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</si>
  <si>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</si>
  <si>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</si>
  <si>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</si>
  <si>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</si>
  <si>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</si>
  <si>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</si>
  <si>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</si>
  <si>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</si>
  <si>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</si>
  <si>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</si>
  <si>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</si>
  <si>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</si>
  <si>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</si>
  <si>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</si>
  <si>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</si>
  <si>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</si>
  <si>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</si>
  <si>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</si>
  <si>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</si>
  <si>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</si>
  <si>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</si>
  <si>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</si>
  <si>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</si>
  <si>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</si>
  <si>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</si>
  <si>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</si>
  <si>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</si>
  <si>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</si>
  <si>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</si>
  <si>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</si>
  <si>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</si>
  <si>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</si>
  <si>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</si>
  <si>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</si>
  <si>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</si>
  <si>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</si>
  <si>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</si>
  <si>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</si>
  <si>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</si>
  <si>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</si>
  <si>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</si>
  <si>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</si>
  <si>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</si>
  <si>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</si>
  <si>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</si>
  <si>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</si>
  <si>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</si>
  <si>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</si>
  <si>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</si>
  <si>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</si>
  <si>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</si>
  <si>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</si>
  <si>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</si>
  <si>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</si>
  <si>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</si>
  <si>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</si>
  <si>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</si>
  <si>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</si>
  <si>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</si>
  <si>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</si>
  <si>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</si>
  <si>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</si>
  <si>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</si>
  <si>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</si>
  <si>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</si>
  <si>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</si>
  <si>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</si>
  <si>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</si>
  <si>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</si>
  <si>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</si>
  <si>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</si>
  <si>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</si>
  <si>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</si>
  <si>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</si>
  <si>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</si>
  <si>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</si>
  <si>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</si>
  <si>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</si>
  <si>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</si>
  <si>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</si>
  <si>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</si>
  <si>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</si>
  <si>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</si>
  <si>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</si>
  <si>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</si>
  <si>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</si>
  <si>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</si>
  <si>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</si>
  <si>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</si>
  <si>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</si>
  <si>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</si>
  <si>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</si>
  <si>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</si>
  <si>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</si>
  <si>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</si>
  <si>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</si>
  <si>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</si>
  <si>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</si>
  <si>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</si>
  <si>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</si>
  <si>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</si>
  <si>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</si>
  <si>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</si>
  <si>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</si>
  <si>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</si>
  <si>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</si>
  <si>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</si>
  <si>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</si>
  <si>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</si>
  <si>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</si>
  <si>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</si>
  <si>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</si>
  <si>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</si>
  <si>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</si>
  <si>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</si>
  <si>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</si>
  <si>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</si>
  <si>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</si>
  <si>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</si>
  <si>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</si>
  <si>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</si>
  <si>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</si>
  <si>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</si>
  <si>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</si>
  <si>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</si>
  <si>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</si>
  <si>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</si>
  <si>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</si>
  <si>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</si>
  <si>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</si>
  <si>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</si>
  <si>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</si>
  <si>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</si>
  <si>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</si>
  <si>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</si>
  <si>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</si>
  <si>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</si>
  <si>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</si>
  <si>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</si>
  <si>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</si>
  <si>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</si>
  <si>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</si>
  <si>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</si>
  <si>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</si>
  <si>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</si>
  <si>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</si>
  <si>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</si>
  <si>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</si>
  <si>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</si>
  <si>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</si>
  <si>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</si>
  <si>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</si>
  <si>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</si>
  <si>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</si>
  <si>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</si>
  <si>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</si>
  <si>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</si>
  <si>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</si>
  <si>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</si>
  <si>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</si>
  <si>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</si>
  <si>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</si>
  <si>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</si>
  <si>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</si>
  <si>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</si>
  <si>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</si>
  <si>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</si>
  <si>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</si>
  <si>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</si>
  <si>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</si>
  <si>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</si>
  <si>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</si>
  <si>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</si>
  <si>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</si>
  <si>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</si>
  <si>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</si>
  <si>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</si>
  <si>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</si>
  <si>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</si>
  <si>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</si>
  <si>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</si>
  <si>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</si>
  <si>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</si>
  <si>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</si>
  <si>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</si>
  <si>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</si>
  <si>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</si>
  <si>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</si>
  <si>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</si>
  <si>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</si>
  <si>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</si>
  <si>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</si>
  <si>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</si>
  <si>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</si>
  <si>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</si>
  <si>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</si>
  <si>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</si>
  <si>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</si>
  <si>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</si>
  <si>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</si>
  <si>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</si>
  <si>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</si>
  <si>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</si>
  <si>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</si>
  <si>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</si>
  <si>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</si>
  <si>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</si>
  <si>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</si>
  <si>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</si>
  <si>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</si>
  <si>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</si>
  <si>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</si>
  <si>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</si>
  <si>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</si>
  <si>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</si>
  <si>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</si>
  <si>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</si>
  <si>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</si>
  <si>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</si>
  <si>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</si>
  <si>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</si>
  <si>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</si>
  <si>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</si>
  <si>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</si>
  <si>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</si>
  <si>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</si>
  <si>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</si>
  <si>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</si>
  <si>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</si>
  <si>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</si>
  <si>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</si>
  <si>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</si>
  <si>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</si>
  <si>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</si>
  <si>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</si>
  <si>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</si>
  <si>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</si>
  <si>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</si>
  <si>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</si>
  <si>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</si>
  <si>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</si>
  <si>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</si>
  <si>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</si>
  <si>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</si>
  <si>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</si>
  <si>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</si>
  <si>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</si>
  <si>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</si>
  <si>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</si>
  <si>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</si>
  <si>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</si>
  <si>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</si>
  <si>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</si>
  <si>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</si>
  <si>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</si>
  <si>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</si>
  <si>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</si>
  <si>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</si>
  <si>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</si>
  <si>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</si>
  <si>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</si>
  <si>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</si>
  <si>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</si>
  <si>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</si>
  <si>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</si>
  <si>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</si>
  <si>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</si>
  <si>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</si>
  <si>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</si>
  <si>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</si>
  <si>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</si>
  <si>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</si>
  <si>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</si>
  <si>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</si>
  <si>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</si>
  <si>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</si>
  <si>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</si>
  <si>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</si>
  <si>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</si>
  <si>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</si>
  <si>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</si>
  <si>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</si>
  <si>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</si>
  <si>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</si>
  <si>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</si>
  <si>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</si>
  <si>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</si>
  <si>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</si>
  <si>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</si>
  <si>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</si>
  <si>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</si>
  <si>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</si>
  <si>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</si>
  <si>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</si>
  <si>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</si>
  <si>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</si>
  <si>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</si>
  <si>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</si>
  <si>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</si>
  <si>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</si>
  <si>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</si>
  <si>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</si>
  <si>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</si>
  <si>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</si>
  <si>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</si>
  <si>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</si>
  <si>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</si>
  <si>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</si>
  <si>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</si>
  <si>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</si>
  <si>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</si>
  <si>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</si>
  <si>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</si>
  <si>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</si>
  <si>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</si>
  <si>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</si>
  <si>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</si>
  <si>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</si>
  <si>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</si>
  <si>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</si>
  <si>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</si>
  <si>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</si>
  <si>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</si>
  <si>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</si>
  <si>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</si>
  <si>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</si>
  <si>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</si>
  <si>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</si>
  <si>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</si>
  <si>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</si>
  <si>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</si>
  <si>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</si>
  <si>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</si>
  <si>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</si>
  <si>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</si>
  <si>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</si>
  <si>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</si>
  <si>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</si>
  <si>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</si>
  <si>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</si>
  <si>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</si>
  <si>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</si>
  <si>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</si>
  <si>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</si>
  <si>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</si>
  <si>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</si>
  <si>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</si>
  <si>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</si>
  <si>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</si>
  <si>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</si>
  <si>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</si>
  <si>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</si>
  <si>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</si>
  <si>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</si>
  <si>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</si>
  <si>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</si>
  <si>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</si>
  <si>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</si>
  <si>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</si>
  <si>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</si>
  <si>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</si>
  <si>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</si>
  <si>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</si>
  <si>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</si>
  <si>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</si>
  <si>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</si>
  <si>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</si>
  <si>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</si>
  <si>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</si>
  <si>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</si>
  <si>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</si>
  <si>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</si>
  <si>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</si>
  <si>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</si>
  <si>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</si>
  <si>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</si>
  <si>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</si>
  <si>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</si>
  <si>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</si>
  <si>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</si>
  <si>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</si>
  <si>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</si>
  <si>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</si>
  <si>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</si>
  <si>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</si>
  <si>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</si>
  <si>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</si>
  <si>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</si>
  <si>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</si>
  <si>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</si>
  <si>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</si>
  <si>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</si>
  <si>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</si>
  <si>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</si>
  <si>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</si>
  <si>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</si>
  <si>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</si>
  <si>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</si>
  <si>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</si>
  <si>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</si>
  <si>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</si>
  <si>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</si>
  <si>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</si>
  <si>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</si>
  <si>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</si>
  <si>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</si>
  <si>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</si>
  <si>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</si>
  <si>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</si>
  <si>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</si>
  <si>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</si>
  <si>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</si>
  <si>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</si>
  <si>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</si>
  <si>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</si>
  <si>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</si>
  <si>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</si>
  <si>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</si>
  <si>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</si>
  <si>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</si>
  <si>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</si>
  <si>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</si>
  <si>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</si>
  <si>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</si>
  <si>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</si>
  <si>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</si>
  <si>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</si>
  <si>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</si>
  <si>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</si>
  <si>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</si>
  <si>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</si>
  <si>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</si>
  <si>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</si>
  <si>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</si>
  <si>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</si>
  <si>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</si>
  <si>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</si>
  <si>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</si>
  <si>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</si>
  <si>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</si>
  <si>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</si>
  <si>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</si>
  <si>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</si>
  <si>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</si>
  <si>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</si>
  <si>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</si>
  <si>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</si>
  <si>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</si>
  <si>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</si>
  <si>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</si>
  <si>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</si>
  <si>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</si>
  <si>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</si>
  <si>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</si>
  <si>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</si>
  <si>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</si>
  <si>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</si>
  <si>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</si>
  <si>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</si>
  <si>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</si>
  <si>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</si>
  <si>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</si>
  <si>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</si>
  <si>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</si>
  <si>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</si>
  <si>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</si>
  <si>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</si>
  <si>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</si>
  <si>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</si>
  <si>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</si>
  <si>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</si>
  <si>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</si>
  <si>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</si>
  <si>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</si>
  <si>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</si>
  <si>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</si>
  <si>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</si>
  <si>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</si>
  <si>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</si>
  <si>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</si>
  <si>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</si>
  <si>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</si>
  <si>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</si>
  <si>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</si>
  <si>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</si>
  <si>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</si>
  <si>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</si>
  <si>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</si>
  <si>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</si>
  <si>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</si>
  <si>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</si>
  <si>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</si>
  <si>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</si>
  <si>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</si>
  <si>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</si>
  <si>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</si>
  <si>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</si>
  <si>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</si>
  <si>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</si>
  <si>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</si>
  <si>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</si>
  <si>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</si>
  <si>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</si>
  <si>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</si>
  <si>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</si>
  <si>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</si>
  <si>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</si>
  <si>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</si>
  <si>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</si>
  <si>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</si>
  <si>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</si>
  <si>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</si>
  <si>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</si>
  <si>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</si>
  <si>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</si>
  <si>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</si>
  <si>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</si>
  <si>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</si>
  <si>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</si>
  <si>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</si>
  <si>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</si>
  <si>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</si>
  <si>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</si>
  <si>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</si>
  <si>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</si>
  <si>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</si>
  <si>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</si>
  <si>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</si>
  <si>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</si>
  <si>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</si>
  <si>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</si>
  <si>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</si>
  <si>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</si>
  <si>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</si>
  <si>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</si>
  <si>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</si>
  <si>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</si>
  <si>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</si>
  <si>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</si>
  <si>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</si>
  <si>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</si>
  <si>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</si>
  <si>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</si>
  <si>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</si>
  <si>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</si>
  <si>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</si>
  <si>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</si>
  <si>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</si>
  <si>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</si>
  <si>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</si>
  <si>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</si>
  <si>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</si>
  <si>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</si>
  <si>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</si>
  <si>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</si>
  <si>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</si>
  <si>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</si>
  <si>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</si>
  <si>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</si>
  <si>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</si>
  <si>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</si>
  <si>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</si>
  <si>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</si>
  <si>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</si>
  <si>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</si>
  <si>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</si>
  <si>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</si>
  <si>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</si>
  <si>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</si>
  <si>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</si>
  <si>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</si>
  <si>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</si>
  <si>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</si>
  <si>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</si>
  <si>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</si>
  <si>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</si>
  <si>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</si>
  <si>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</si>
  <si>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</si>
  <si>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</si>
  <si>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</si>
  <si>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</si>
  <si>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</si>
  <si>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</si>
  <si>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</si>
  <si>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</si>
  <si>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</si>
  <si>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</si>
  <si>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</si>
  <si>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</si>
  <si>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</si>
  <si>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</si>
  <si>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</si>
  <si>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</si>
  <si>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</si>
  <si>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</si>
  <si>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</si>
  <si>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</si>
  <si>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</si>
  <si>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</si>
  <si>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</si>
  <si>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</si>
  <si>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</si>
  <si>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</si>
  <si>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</si>
  <si>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</si>
  <si>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</si>
  <si>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</si>
  <si>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</si>
  <si>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</si>
  <si>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</si>
  <si>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</si>
  <si>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</si>
  <si>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</si>
  <si>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</si>
  <si>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</si>
  <si>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</si>
  <si>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</si>
  <si>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</si>
  <si>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</si>
  <si>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</si>
  <si>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</si>
  <si>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</si>
  <si>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</si>
  <si>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</si>
  <si>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</si>
  <si>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</si>
  <si>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</si>
  <si>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</si>
  <si>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</si>
  <si>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</si>
  <si>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</si>
  <si>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</si>
  <si>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</si>
  <si>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</si>
  <si>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</si>
  <si>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</si>
  <si>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</si>
  <si>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</si>
  <si>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</si>
  <si>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</si>
  <si>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</si>
  <si>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</si>
  <si>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</si>
  <si>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</si>
  <si>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</si>
  <si>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</si>
  <si>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</si>
  <si>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</si>
  <si>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</si>
  <si>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</si>
  <si>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</si>
  <si>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</si>
  <si>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</si>
  <si>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</si>
  <si>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</si>
  <si>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</si>
  <si>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</si>
  <si>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</si>
  <si>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</si>
  <si>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</si>
  <si>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</si>
  <si>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</si>
  <si>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</si>
  <si>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</si>
  <si>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</si>
  <si>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</si>
  <si>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</si>
  <si>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</si>
  <si>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</si>
  <si>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</si>
  <si>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</si>
  <si>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</si>
  <si>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</si>
  <si>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</si>
  <si>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</si>
  <si>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</si>
  <si>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</si>
  <si>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</si>
  <si>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</si>
  <si>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</si>
  <si>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</si>
  <si>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</si>
  <si>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</si>
  <si>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</si>
  <si>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</si>
  <si>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</si>
  <si>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</si>
  <si>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</si>
  <si>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</si>
  <si>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</si>
  <si>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</si>
  <si>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</si>
  <si>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</si>
  <si>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</si>
  <si>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</si>
  <si>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</si>
  <si>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</si>
  <si>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</si>
  <si>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</si>
  <si>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</si>
  <si>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</si>
  <si>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</si>
  <si>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</si>
  <si>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</si>
  <si>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</si>
  <si>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</si>
  <si>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</si>
  <si>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</si>
  <si>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</si>
  <si>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</si>
  <si>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</si>
  <si>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</si>
  <si>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</si>
  <si>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</si>
  <si>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</si>
  <si>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</si>
  <si>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</si>
  <si>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</si>
  <si>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</si>
  <si>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</si>
  <si>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</si>
  <si>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</si>
  <si>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</si>
  <si>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</si>
  <si>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</si>
  <si>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</si>
  <si>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</si>
  <si>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</si>
  <si>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</si>
  <si>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</si>
  <si>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</si>
  <si>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</si>
  <si>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</si>
  <si>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</si>
  <si>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</si>
  <si>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</si>
  <si>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</si>
  <si>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</si>
  <si>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</si>
  <si>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</si>
  <si>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</si>
  <si>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</si>
  <si>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</si>
  <si>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</si>
  <si>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</si>
  <si>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</si>
  <si>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</si>
  <si>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</si>
  <si>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</si>
  <si>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</si>
  <si>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</si>
  <si>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</si>
  <si>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</si>
  <si>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</si>
  <si>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</si>
  <si>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</si>
  <si>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</si>
  <si>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</si>
  <si>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</si>
  <si>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</si>
  <si>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</si>
  <si>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</si>
  <si>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</si>
  <si>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</si>
  <si>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</si>
  <si>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</si>
  <si>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</si>
  <si>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</si>
  <si>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</si>
  <si>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</si>
  <si>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</si>
  <si>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</si>
  <si>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</si>
  <si>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</si>
  <si>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</si>
  <si>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</si>
  <si>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</si>
  <si>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</si>
  <si>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</si>
  <si>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</si>
  <si>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</si>
  <si>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</si>
  <si>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</si>
  <si>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</si>
  <si>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</si>
  <si>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</si>
  <si>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</si>
  <si>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</si>
  <si>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</si>
  <si>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</si>
  <si>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</si>
  <si>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</si>
  <si>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</si>
  <si>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</si>
  <si>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</si>
  <si>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</si>
  <si>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</si>
  <si>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</si>
  <si>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</si>
  <si>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</si>
  <si>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</si>
  <si>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</si>
  <si>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</si>
  <si>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</si>
  <si>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</si>
  <si>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</si>
  <si>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</si>
  <si>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</si>
  <si>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</si>
  <si>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</si>
  <si>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</si>
  <si>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</si>
  <si>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</si>
  <si>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</si>
  <si>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</si>
  <si>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</si>
  <si>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</si>
  <si>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</si>
  <si>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</si>
  <si>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</si>
  <si>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</si>
  <si>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</si>
  <si>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</si>
  <si>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</si>
  <si>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</si>
  <si>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</si>
  <si>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</si>
  <si>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</si>
  <si>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</si>
  <si>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</si>
  <si>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</si>
  <si>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</si>
  <si>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</si>
  <si>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</si>
  <si>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</si>
  <si>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</si>
  <si>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</si>
  <si>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</si>
  <si>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</si>
  <si>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</si>
  <si>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</si>
  <si>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</si>
  <si>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</si>
  <si>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</si>
  <si>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</si>
  <si>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</si>
  <si>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</si>
  <si>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</si>
  <si>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</si>
  <si>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</si>
  <si>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</si>
  <si>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</si>
  <si>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</si>
  <si>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</si>
  <si>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</si>
  <si>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</si>
  <si>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</si>
  <si>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</si>
  <si>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</si>
  <si>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</si>
  <si>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</si>
  <si>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</si>
  <si>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</si>
  <si>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</si>
  <si>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</si>
  <si>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</si>
  <si>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</si>
  <si>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</si>
  <si>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</si>
  <si>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</si>
  <si>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</si>
  <si>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</si>
  <si>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</si>
  <si>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</si>
  <si>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</si>
  <si>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</si>
  <si>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</si>
  <si>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</si>
  <si>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</si>
  <si>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</si>
  <si>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</si>
  <si>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</si>
  <si>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</si>
  <si>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</si>
  <si>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</si>
  <si>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</si>
  <si>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</si>
  <si>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</si>
  <si>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</si>
  <si>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</si>
  <si>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</si>
  <si>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</si>
  <si>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</si>
  <si>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</si>
  <si>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</si>
  <si>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</si>
  <si>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</si>
  <si>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</si>
  <si>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</si>
  <si>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</si>
  <si>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</si>
  <si>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</si>
  <si>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</si>
  <si>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</si>
  <si>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</si>
  <si>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</si>
  <si>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</si>
  <si>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</si>
  <si>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</si>
  <si>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</si>
  <si>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</si>
  <si>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</si>
  <si>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</si>
  <si>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</si>
  <si>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</si>
  <si>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</si>
  <si>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</si>
  <si>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</si>
  <si>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</si>
  <si>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</si>
  <si>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</si>
  <si>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</si>
  <si>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</si>
  <si>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</si>
  <si>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</si>
  <si>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</si>
  <si>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</si>
  <si>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</si>
  <si>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</si>
  <si>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</si>
  <si>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</si>
  <si>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</si>
  <si>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</si>
  <si>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</si>
  <si>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</si>
  <si>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</si>
  <si>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</si>
  <si>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</si>
  <si>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</si>
  <si>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</si>
  <si>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</si>
  <si>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</si>
  <si>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</si>
  <si>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</si>
  <si>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</si>
  <si>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</si>
  <si>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</si>
  <si>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</si>
  <si>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</si>
  <si>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</si>
  <si>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</si>
  <si>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</si>
  <si>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</si>
  <si>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</si>
  <si>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</si>
  <si>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</si>
  <si>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</si>
  <si>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</si>
  <si>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</si>
  <si>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</si>
  <si>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</si>
  <si>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</si>
  <si>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</si>
  <si>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</si>
  <si>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</si>
  <si>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</si>
  <si>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</si>
  <si>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</si>
  <si>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</si>
  <si>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</si>
  <si>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</si>
  <si>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</si>
  <si>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</si>
  <si>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</si>
  <si>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</si>
  <si>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</si>
  <si>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</si>
  <si>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</si>
  <si>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</si>
  <si>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</si>
  <si>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</si>
  <si>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</si>
  <si>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</si>
  <si>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</si>
  <si>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</si>
  <si>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</si>
  <si>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</si>
  <si>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</si>
  <si>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</si>
  <si>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</si>
  <si>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</si>
  <si>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</si>
  <si>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</si>
  <si>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</si>
  <si>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</si>
  <si>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</si>
  <si>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</si>
  <si>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</si>
  <si>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</si>
  <si>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</si>
  <si>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</si>
  <si>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</si>
  <si>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</si>
  <si>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</si>
  <si>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</si>
  <si>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</si>
  <si>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</si>
  <si>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</si>
  <si>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</si>
  <si>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</si>
  <si>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</si>
  <si>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</si>
  <si>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</si>
  <si>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</si>
  <si>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</si>
  <si>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</si>
  <si>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</si>
  <si>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</si>
  <si>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</si>
  <si>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</si>
  <si>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</si>
  <si>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</si>
  <si>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</si>
  <si>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</si>
  <si>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</si>
  <si>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</si>
  <si>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</si>
  <si>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</si>
  <si>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</si>
  <si>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</si>
  <si>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</si>
  <si>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</si>
  <si>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</si>
  <si>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</si>
  <si>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</si>
  <si>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</si>
  <si>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</si>
  <si>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</si>
  <si>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</si>
  <si>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</si>
  <si>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</si>
  <si>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</si>
  <si>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</si>
  <si>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</si>
  <si>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</si>
  <si>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</si>
  <si>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</si>
  <si>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</si>
  <si>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</si>
  <si>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</si>
  <si>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</si>
  <si>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</si>
  <si>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</si>
  <si>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</si>
  <si>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</si>
  <si>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</si>
  <si>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</si>
  <si>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</si>
  <si>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</si>
  <si>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</si>
  <si>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</si>
  <si>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</si>
  <si>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</si>
  <si>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</si>
  <si>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</si>
  <si>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</si>
  <si>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</si>
  <si>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</si>
  <si>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</si>
  <si>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</si>
  <si>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</si>
  <si>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</si>
  <si>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</si>
  <si>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</si>
  <si>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</si>
  <si>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</si>
  <si>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</si>
  <si>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</si>
  <si>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</si>
  <si>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</si>
  <si>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</si>
  <si>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</si>
  <si>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</si>
  <si>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</si>
  <si>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</si>
  <si>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</si>
  <si>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</si>
  <si>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</si>
  <si>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</si>
  <si>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</si>
  <si>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</si>
  <si>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</si>
  <si>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</si>
  <si>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</si>
  <si>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</si>
  <si>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</si>
  <si>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</si>
  <si>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</si>
  <si>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</si>
  <si>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</si>
  <si>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</si>
  <si>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</si>
  <si>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</si>
  <si>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</si>
  <si>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</si>
  <si>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</si>
  <si>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</si>
  <si>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</si>
  <si>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</si>
  <si>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</si>
  <si>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</si>
  <si>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</si>
  <si>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</si>
  <si>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</si>
  <si>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</si>
  <si>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</si>
  <si>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</si>
  <si>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</si>
  <si>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</si>
  <si>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</si>
  <si>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</si>
  <si>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</si>
  <si>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</si>
  <si>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</si>
  <si>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</si>
  <si>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</si>
  <si>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</si>
  <si>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</si>
  <si>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</si>
  <si>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</si>
  <si>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</si>
  <si>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</si>
  <si>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</si>
  <si>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</si>
  <si>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</si>
  <si>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</si>
  <si>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</si>
  <si>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</si>
  <si>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</si>
  <si>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</si>
  <si>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</si>
  <si>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</si>
  <si>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</si>
  <si>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</si>
  <si>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</si>
  <si>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</si>
  <si>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</si>
  <si>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</si>
  <si>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</si>
  <si>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</si>
  <si>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</si>
  <si>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</si>
  <si>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</si>
  <si>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</si>
  <si>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</si>
  <si>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</si>
  <si>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</si>
  <si>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</si>
  <si>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</si>
  <si>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</si>
  <si>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</si>
  <si>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</si>
  <si>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</si>
  <si>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</si>
  <si>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</si>
  <si>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</si>
  <si>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</si>
  <si>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</si>
  <si>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</si>
  <si>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</si>
  <si>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</si>
  <si>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</si>
  <si>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</si>
  <si>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</si>
  <si>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</si>
  <si>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</si>
  <si>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</si>
  <si>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</si>
  <si>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</si>
  <si>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</si>
  <si>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</si>
  <si>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</si>
  <si>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</si>
  <si>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</si>
  <si>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</si>
  <si>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</si>
  <si>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</si>
  <si>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</si>
  <si>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</si>
  <si>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</si>
  <si>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</si>
  <si>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</si>
  <si>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</si>
  <si>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</si>
  <si>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</si>
  <si>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</si>
  <si>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</si>
  <si>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</si>
  <si>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</si>
  <si>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</si>
  <si>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</si>
  <si>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</si>
  <si>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</si>
  <si>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</si>
  <si>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</si>
  <si>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</si>
  <si>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</si>
  <si>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</si>
  <si>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</si>
  <si>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</si>
  <si>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</si>
  <si>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</si>
  <si>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</si>
  <si>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</si>
  <si>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</si>
  <si>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</si>
  <si>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</si>
  <si>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</si>
  <si>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</si>
  <si>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</si>
  <si>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</si>
  <si>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</si>
  <si>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</si>
  <si>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</si>
  <si>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</si>
  <si>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</si>
  <si>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</si>
  <si>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</si>
  <si>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</si>
  <si>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</si>
  <si>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</si>
  <si>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</si>
  <si>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</si>
  <si>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</si>
  <si>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</si>
  <si>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</si>
  <si>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</si>
  <si>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</si>
  <si>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</si>
  <si>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</si>
  <si>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</si>
  <si>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</si>
  <si>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</si>
  <si>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</si>
  <si>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</si>
  <si>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</si>
  <si>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</si>
  <si>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</si>
  <si>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</si>
  <si>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</si>
  <si>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</si>
  <si>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</si>
  <si>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</si>
  <si>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</si>
  <si>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</si>
  <si>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</si>
  <si>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</si>
  <si>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</si>
  <si>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</si>
  <si>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</si>
  <si>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</si>
  <si>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</si>
  <si>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</si>
  <si>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</si>
  <si>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</si>
  <si>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</si>
  <si>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</si>
  <si>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</si>
  <si>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</si>
  <si>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</si>
  <si>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</si>
  <si>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</si>
  <si>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</si>
  <si>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</si>
  <si>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</si>
  <si>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</si>
  <si>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</si>
  <si>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</si>
  <si>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</si>
  <si>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</si>
  <si>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</si>
  <si>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</si>
  <si>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</si>
  <si>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</si>
  <si>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</si>
  <si>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</si>
  <si>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</si>
  <si>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</si>
  <si>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</si>
  <si>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</si>
  <si>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</si>
  <si>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</si>
  <si>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</si>
  <si>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</si>
  <si>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</si>
  <si>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</si>
  <si>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</si>
  <si>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</si>
  <si>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</si>
  <si>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</si>
  <si>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</si>
  <si>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</si>
  <si>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</si>
  <si>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</si>
  <si>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</si>
  <si>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</si>
  <si>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</si>
  <si>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</si>
  <si>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</si>
  <si>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</si>
  <si>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</si>
  <si>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</si>
  <si>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</si>
  <si>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</si>
  <si>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</si>
  <si>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</si>
  <si>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</si>
  <si>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</si>
  <si>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</si>
  <si>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</si>
  <si>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</si>
  <si>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</si>
  <si>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</si>
  <si>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</si>
  <si>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</si>
  <si>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</si>
  <si>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</si>
  <si>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</si>
  <si>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</si>
  <si>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</si>
  <si>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</si>
  <si>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</si>
  <si>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</si>
  <si>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</si>
  <si>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</si>
  <si>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</si>
  <si>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</si>
  <si>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</si>
  <si>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</si>
  <si>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</si>
  <si>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</si>
  <si>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</si>
  <si>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</si>
  <si>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</si>
  <si>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</si>
  <si>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</si>
  <si>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</si>
  <si>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</si>
  <si>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</si>
  <si>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</si>
  <si>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</si>
  <si>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</si>
  <si>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</si>
  <si>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</si>
  <si>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</si>
  <si>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</si>
  <si>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</si>
  <si>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</si>
  <si>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</si>
  <si>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</si>
  <si>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</si>
  <si>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</si>
  <si>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</si>
  <si>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</si>
  <si>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</si>
  <si>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</si>
  <si>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</si>
  <si>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</si>
  <si>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</si>
  <si>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</si>
  <si>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</si>
  <si>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</si>
  <si>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</si>
  <si>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</si>
  <si>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</si>
  <si>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</si>
  <si>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</si>
  <si>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</si>
  <si>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</si>
  <si>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</si>
  <si>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</si>
  <si>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</si>
  <si>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</si>
  <si>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</si>
  <si>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</si>
  <si>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</si>
  <si>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</si>
  <si>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</si>
  <si>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</si>
  <si>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</si>
  <si>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</si>
  <si>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</si>
  <si>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</si>
  <si>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</si>
  <si>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</si>
  <si>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</si>
  <si>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</si>
  <si>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</si>
  <si>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</si>
  <si>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</si>
  <si>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</si>
  <si>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</si>
  <si>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</si>
  <si>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</si>
  <si>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</si>
  <si>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</si>
  <si>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</si>
  <si>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</si>
  <si>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</si>
  <si>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</si>
  <si>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</si>
  <si>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</si>
  <si>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</si>
  <si>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</si>
  <si>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</si>
  <si>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</si>
  <si>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</si>
  <si>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</si>
  <si>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</si>
  <si>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</si>
  <si>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</si>
  <si>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</si>
  <si>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</si>
  <si>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</si>
  <si>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</si>
  <si>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</si>
  <si>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</si>
  <si>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</si>
  <si>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</si>
  <si>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</si>
  <si>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</si>
  <si>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</si>
  <si>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</si>
  <si>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</si>
  <si>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</si>
  <si>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</si>
  <si>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</si>
  <si>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</si>
  <si>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</si>
  <si>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</si>
  <si>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</si>
  <si>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</si>
  <si>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</si>
  <si>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</si>
  <si>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</si>
  <si>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</si>
  <si>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</si>
  <si>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</si>
  <si>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</si>
  <si>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</si>
  <si>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</si>
  <si>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</si>
  <si>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</si>
  <si>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</si>
  <si>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</si>
  <si>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</si>
  <si>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</si>
  <si>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</si>
  <si>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</si>
  <si>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</si>
  <si>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</si>
  <si>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</si>
  <si>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</si>
  <si>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</si>
  <si>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</si>
  <si>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</si>
  <si>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</si>
  <si>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</si>
  <si>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</si>
  <si>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</si>
  <si>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</si>
  <si>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</si>
  <si>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</si>
  <si>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</si>
  <si>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</si>
  <si>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</si>
  <si>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</si>
  <si>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</si>
  <si>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</si>
  <si>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</si>
  <si>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</si>
  <si>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</si>
  <si>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</si>
  <si>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</si>
  <si>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</si>
  <si>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</si>
  <si>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</si>
  <si>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</si>
  <si>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</si>
  <si>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</si>
  <si>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</si>
  <si>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</si>
  <si>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</si>
  <si>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</si>
  <si>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</si>
  <si>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</si>
  <si>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</si>
  <si>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</si>
  <si>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</si>
  <si>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</si>
  <si>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</si>
  <si>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</si>
  <si>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</si>
  <si>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</si>
  <si>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</si>
  <si>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</si>
  <si>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</si>
  <si>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</si>
  <si>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</si>
  <si>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</si>
  <si>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</si>
  <si>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</si>
  <si>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</si>
  <si>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</si>
  <si>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</si>
  <si>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</si>
  <si>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</si>
  <si>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</si>
  <si>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</si>
  <si>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</si>
  <si>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</si>
  <si>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</si>
  <si>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</si>
  <si>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</si>
  <si>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</si>
  <si>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</si>
  <si>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</si>
  <si>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</si>
  <si>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</si>
  <si>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</si>
  <si>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</si>
  <si>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</si>
  <si>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</si>
  <si>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</si>
  <si>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</si>
  <si>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</si>
  <si>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</si>
  <si>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</si>
  <si>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</si>
  <si>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</si>
  <si>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</si>
  <si>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</si>
  <si>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</si>
  <si>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</si>
  <si>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</si>
  <si>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</si>
  <si>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</si>
  <si>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</si>
  <si>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</si>
  <si>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</si>
  <si>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</si>
  <si>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</si>
  <si>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</si>
  <si>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</si>
  <si>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</si>
  <si>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</si>
  <si>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</si>
  <si>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</si>
  <si>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</si>
  <si>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</si>
  <si>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</si>
  <si>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</si>
  <si>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</si>
  <si>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</si>
  <si>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</si>
  <si>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</si>
  <si>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</si>
  <si>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</si>
  <si>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</si>
  <si>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</si>
  <si>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</si>
  <si>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</si>
  <si>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</si>
  <si>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</si>
  <si>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</si>
  <si>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</si>
  <si>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</si>
  <si>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</si>
  <si>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</si>
  <si>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</si>
  <si>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</si>
  <si>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</si>
  <si>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</si>
  <si>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</si>
  <si>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</si>
  <si>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</si>
  <si>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</si>
  <si>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</si>
  <si>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</si>
  <si>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</si>
  <si>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</si>
  <si>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</si>
  <si>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</si>
  <si>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</si>
  <si>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</si>
  <si>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</si>
  <si>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</si>
  <si>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</si>
  <si>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</si>
  <si>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</si>
  <si>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</si>
  <si>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</si>
  <si>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</si>
  <si>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</si>
  <si>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</si>
  <si>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</si>
  <si>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</si>
  <si>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</si>
  <si>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</si>
  <si>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</si>
  <si>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</si>
  <si>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</si>
  <si>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</si>
  <si>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</si>
  <si>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</si>
  <si>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</si>
  <si>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</si>
  <si>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</si>
  <si>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</si>
  <si>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</si>
  <si>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</si>
  <si>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</si>
  <si>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</si>
  <si>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</si>
  <si>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</si>
  <si>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</si>
  <si>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</si>
  <si>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</si>
  <si>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</si>
  <si>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</si>
  <si>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</si>
  <si>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</si>
  <si>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</si>
  <si>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</si>
  <si>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</si>
  <si>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</si>
  <si>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</si>
  <si>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</si>
  <si>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</si>
  <si>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</si>
  <si>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</si>
  <si>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</si>
  <si>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</si>
  <si>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</si>
  <si>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</si>
  <si>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</si>
  <si>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</si>
  <si>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</si>
  <si>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</si>
  <si>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</si>
  <si>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</si>
  <si>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</si>
  <si>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</si>
  <si>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</si>
  <si>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</si>
  <si>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</si>
  <si>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</si>
  <si>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</si>
  <si>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</si>
  <si>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</si>
  <si>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</si>
  <si>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</si>
  <si>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</si>
  <si>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</si>
  <si>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</si>
  <si>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</si>
  <si>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</si>
  <si>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</si>
  <si>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</si>
  <si>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</si>
  <si>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</si>
  <si>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</si>
  <si>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</si>
  <si>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</si>
  <si>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</si>
  <si>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</si>
  <si>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</si>
  <si>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</si>
  <si>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</si>
  <si>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</si>
  <si>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</si>
  <si>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</si>
  <si>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</si>
  <si>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</si>
  <si>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</si>
  <si>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</si>
  <si>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</si>
  <si>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</si>
  <si>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</si>
  <si>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</si>
  <si>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</si>
  <si>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</si>
  <si>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</si>
  <si>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</si>
  <si>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</si>
  <si>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</si>
  <si>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</si>
  <si>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</si>
  <si>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</si>
  <si>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</si>
  <si>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</si>
  <si>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</si>
  <si>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</si>
  <si>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</si>
  <si>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</si>
  <si>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</si>
  <si>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</si>
  <si>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</si>
  <si>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</si>
  <si>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</si>
  <si>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</si>
  <si>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</si>
  <si>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</si>
  <si>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</si>
  <si>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</si>
  <si>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</si>
  <si>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</si>
  <si>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</si>
  <si>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</si>
  <si>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</si>
  <si>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</si>
  <si>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</si>
  <si>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</si>
  <si>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</si>
  <si>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</si>
  <si>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</si>
  <si>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</si>
  <si>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</si>
  <si>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</si>
  <si>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</si>
  <si>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</si>
  <si>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</si>
  <si>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</si>
  <si>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</si>
  <si>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</si>
  <si>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</si>
  <si>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</si>
  <si>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</si>
  <si>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</si>
  <si>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</si>
  <si>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</si>
  <si>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</si>
  <si>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</si>
  <si>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</si>
  <si>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</si>
  <si>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</si>
  <si>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</si>
  <si>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</si>
  <si>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</si>
  <si>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</si>
  <si>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</si>
  <si>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</si>
  <si>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</si>
  <si>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</si>
  <si>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</si>
  <si>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</si>
  <si>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</si>
  <si>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</si>
  <si>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</si>
  <si>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</si>
  <si>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</si>
  <si>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</si>
  <si>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</si>
  <si>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</si>
  <si>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</si>
  <si>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</si>
  <si>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</si>
  <si>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</si>
  <si>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</si>
  <si>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</si>
  <si>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</si>
  <si>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</si>
  <si>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</si>
  <si>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</si>
  <si>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</si>
  <si>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</si>
  <si>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</si>
  <si>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</si>
  <si>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</si>
  <si>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</si>
  <si>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</si>
  <si>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</si>
  <si>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</si>
  <si>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</si>
  <si>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</si>
  <si>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</si>
  <si>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</si>
  <si>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</si>
  <si>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</si>
  <si>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</si>
  <si>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</si>
  <si>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</si>
  <si>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</si>
  <si>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</si>
  <si>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</si>
  <si>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</si>
  <si>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</si>
  <si>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</si>
  <si>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</si>
  <si>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</si>
  <si>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</si>
  <si>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</si>
  <si>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</si>
  <si>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</si>
  <si>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</si>
  <si>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</si>
  <si>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</si>
  <si>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</si>
  <si>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</si>
  <si>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</si>
  <si>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</si>
  <si>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</si>
  <si>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</si>
  <si>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</si>
  <si>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</si>
  <si>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</si>
  <si>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</si>
  <si>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</si>
  <si>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</si>
  <si>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</si>
  <si>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</si>
  <si>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</si>
  <si>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</si>
  <si>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</si>
  <si>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</si>
  <si>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</si>
  <si>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</si>
  <si>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</si>
  <si>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</si>
  <si>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</si>
  <si>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</si>
  <si>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</si>
  <si>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</si>
  <si>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</si>
  <si>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</si>
  <si>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</si>
  <si>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</si>
  <si>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</si>
  <si>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</si>
  <si>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</si>
  <si>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</si>
  <si>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</si>
  <si>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</si>
  <si>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</si>
  <si>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</si>
  <si>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</si>
  <si>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</si>
  <si>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</si>
  <si>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</si>
  <si>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</si>
  <si>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</si>
  <si>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</si>
  <si>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</si>
  <si>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</si>
  <si>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</si>
  <si>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</si>
  <si>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</si>
  <si>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</si>
  <si>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</si>
  <si>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</si>
  <si>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</si>
  <si>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</si>
  <si>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</si>
  <si>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</si>
  <si>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</si>
  <si>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</si>
  <si>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</si>
  <si>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</si>
  <si>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</si>
  <si>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</si>
  <si>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</si>
  <si>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</si>
  <si>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</si>
  <si>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</si>
  <si>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</si>
  <si>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</si>
  <si>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</si>
  <si>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</si>
  <si>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</si>
  <si>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</si>
  <si>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</si>
  <si>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</si>
  <si>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</si>
  <si>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</si>
  <si>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</si>
  <si>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</si>
  <si>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</si>
  <si>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</si>
  <si>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</si>
  <si>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</si>
  <si>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</si>
  <si>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</si>
  <si>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</si>
  <si>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</si>
  <si>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</si>
  <si>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</si>
  <si>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</si>
  <si>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</si>
  <si>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</si>
  <si>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</si>
  <si>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</si>
  <si>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</si>
  <si>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</si>
  <si>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</si>
  <si>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</si>
  <si>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</si>
  <si>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</si>
  <si>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</si>
  <si>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</si>
  <si>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</si>
  <si>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</si>
  <si>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</si>
  <si>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</si>
  <si>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</si>
  <si>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</si>
  <si>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</si>
  <si>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</si>
  <si>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</si>
  <si>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</si>
  <si>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</si>
  <si>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</si>
  <si>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</si>
  <si>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</si>
  <si>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</si>
  <si>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</si>
  <si>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</si>
  <si>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</si>
  <si>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</si>
  <si>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</si>
  <si>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</si>
  <si>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</si>
  <si>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</si>
  <si>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</si>
  <si>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</si>
  <si>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</si>
  <si>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</si>
  <si>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</si>
  <si>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</si>
  <si>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</si>
  <si>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</si>
  <si>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</si>
  <si>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</si>
  <si>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</si>
  <si>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</si>
  <si>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</si>
  <si>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</si>
  <si>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</si>
  <si>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</si>
  <si>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</si>
  <si>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</si>
  <si>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</si>
  <si>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</si>
  <si>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</si>
  <si>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</si>
  <si>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</si>
  <si>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</si>
  <si>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</si>
  <si>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</si>
  <si>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</si>
  <si>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</si>
  <si>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</si>
  <si>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</si>
  <si>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</si>
  <si>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</si>
  <si>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</si>
  <si>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</si>
  <si>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</si>
  <si>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</si>
  <si>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</si>
  <si>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</si>
  <si>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</si>
  <si>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</si>
  <si>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</si>
  <si>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</si>
  <si>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</si>
  <si>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</si>
  <si>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</si>
  <si>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</si>
  <si>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</si>
  <si>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</si>
  <si>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</si>
  <si>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</si>
  <si>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</si>
  <si>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</si>
  <si>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</si>
  <si>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</si>
  <si>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</si>
  <si>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</si>
  <si>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</si>
  <si>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</si>
  <si>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</si>
  <si>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</si>
  <si>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</si>
  <si>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</si>
  <si>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</si>
  <si>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</si>
  <si>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</si>
  <si>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</si>
  <si>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</si>
  <si>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</si>
  <si>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</si>
  <si>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</si>
  <si>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</si>
  <si>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</si>
  <si>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</si>
  <si>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</si>
  <si>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</si>
  <si>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</si>
  <si>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</si>
  <si>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</si>
  <si>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</si>
  <si>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</si>
  <si>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</si>
  <si>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</si>
  <si>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</si>
  <si>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</si>
  <si>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</si>
  <si>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</si>
  <si>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</si>
  <si>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</si>
  <si>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</si>
  <si>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</si>
  <si>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</si>
  <si>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</si>
  <si>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</si>
  <si>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</si>
  <si>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</si>
  <si>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</si>
  <si>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</si>
  <si>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</si>
  <si>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</si>
  <si>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</si>
  <si>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</si>
  <si>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</si>
  <si>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</si>
  <si>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</si>
  <si>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</si>
  <si>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</si>
  <si>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</si>
  <si>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</si>
  <si>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</si>
  <si>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</si>
  <si>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</si>
  <si>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</si>
  <si>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</si>
  <si>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</si>
  <si>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</si>
  <si>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</si>
  <si>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</si>
  <si>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</si>
  <si>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</si>
  <si>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</si>
  <si>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</si>
  <si>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</si>
  <si>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</si>
  <si>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</si>
  <si>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</si>
  <si>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</si>
  <si>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</si>
  <si>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</si>
  <si>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</si>
  <si>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</si>
  <si>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</si>
  <si>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</si>
  <si>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</si>
  <si>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</si>
  <si>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</si>
  <si>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</si>
  <si>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</si>
  <si>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</si>
  <si>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</si>
  <si>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</si>
  <si>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</si>
  <si>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</si>
  <si>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</si>
  <si>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</si>
  <si>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</si>
  <si>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</si>
  <si>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</si>
  <si>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</si>
  <si>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</si>
  <si>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</si>
  <si>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</si>
  <si>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</si>
  <si>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</si>
  <si>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</si>
  <si>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</si>
  <si>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</si>
  <si>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</si>
  <si>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</si>
  <si>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</si>
  <si>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</si>
  <si>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</si>
  <si>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</si>
  <si>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</si>
  <si>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</si>
  <si>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</si>
  <si>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</si>
  <si>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</si>
  <si>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</si>
  <si>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</si>
  <si>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</si>
  <si>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</si>
  <si>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</si>
  <si>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</si>
  <si>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</si>
  <si>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</si>
  <si>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</si>
  <si>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</si>
  <si>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</si>
  <si>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</si>
  <si>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</si>
  <si>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</si>
  <si>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</si>
  <si>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</si>
  <si>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</si>
  <si>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</si>
  <si>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</si>
  <si>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</si>
  <si>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</si>
  <si>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</si>
  <si>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</si>
  <si>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</si>
  <si>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</si>
  <si>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</si>
  <si>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</si>
  <si>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</si>
  <si>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</si>
  <si>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</si>
  <si>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</si>
  <si>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</si>
  <si>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</si>
  <si>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</si>
  <si>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</si>
  <si>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</si>
  <si>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</si>
  <si>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</si>
  <si>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</si>
  <si>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</si>
  <si>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</si>
  <si>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</si>
  <si>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</si>
  <si>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</si>
  <si>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</si>
  <si>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</si>
  <si>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</si>
  <si>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</si>
  <si>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</si>
  <si>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</si>
  <si>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</si>
  <si>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</si>
  <si>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</si>
  <si>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</si>
  <si>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</si>
  <si>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</si>
  <si>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</si>
  <si>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</si>
  <si>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</si>
  <si>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</si>
  <si>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</si>
  <si>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</si>
  <si>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</si>
  <si>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</si>
  <si>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</si>
  <si>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</si>
  <si>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</si>
  <si>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</si>
  <si>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</si>
  <si>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</si>
  <si>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</si>
  <si>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</si>
  <si>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</si>
  <si>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</si>
  <si>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</si>
  <si>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</si>
  <si>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</si>
  <si>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</si>
  <si>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</si>
  <si>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</si>
  <si>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</si>
  <si>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</si>
  <si>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</si>
  <si>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</si>
  <si>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</si>
  <si>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</si>
  <si>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</si>
  <si>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</si>
  <si>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</si>
  <si>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</si>
  <si>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</si>
  <si>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</si>
  <si>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</si>
  <si>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</si>
  <si>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</si>
  <si>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</si>
  <si>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</si>
  <si>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</si>
  <si>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</si>
  <si>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</si>
  <si>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</si>
  <si>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</si>
  <si>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</si>
  <si>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</si>
  <si>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</si>
  <si>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</si>
  <si>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</si>
  <si>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</si>
  <si>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</si>
  <si>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</si>
  <si>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</si>
  <si>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</si>
  <si>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</si>
  <si>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</si>
  <si>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</si>
  <si>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</si>
  <si>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</si>
  <si>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</si>
  <si>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</si>
  <si>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</si>
  <si>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</si>
  <si>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</si>
  <si>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</si>
  <si>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</si>
  <si>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</si>
  <si>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</si>
  <si>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</si>
  <si>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</si>
  <si>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</si>
  <si>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</si>
  <si>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</si>
  <si>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</si>
  <si>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</si>
  <si>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</si>
  <si>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</si>
  <si>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</si>
  <si>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</si>
  <si>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</si>
  <si>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</si>
  <si>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</si>
  <si>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</si>
  <si>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</si>
  <si>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</si>
  <si>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</si>
  <si>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</si>
  <si>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</si>
  <si>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</si>
  <si>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</si>
  <si>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</si>
  <si>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</si>
  <si>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</si>
  <si>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</si>
  <si>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</si>
  <si>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</si>
  <si>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</si>
  <si>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</si>
  <si>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</si>
  <si>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</si>
  <si>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</si>
  <si>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</si>
  <si>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</si>
  <si>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</si>
  <si>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</si>
  <si>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</si>
  <si>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</si>
  <si>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</si>
  <si>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</si>
  <si>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</si>
  <si>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</si>
  <si>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</si>
  <si>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</si>
  <si>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</si>
  <si>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</si>
  <si>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</si>
  <si>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</si>
  <si>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</si>
  <si>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</si>
  <si>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</si>
  <si>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</si>
  <si>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</si>
  <si>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</si>
  <si>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</si>
  <si>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</si>
  <si>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</si>
  <si>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</si>
  <si>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</si>
  <si>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</si>
  <si>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</si>
  <si>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</si>
  <si>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</si>
  <si>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</si>
  <si>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</si>
  <si>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</si>
  <si>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</si>
  <si>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</si>
  <si>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</si>
  <si>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</si>
  <si>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</si>
  <si>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</si>
  <si>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</si>
  <si>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</si>
  <si>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</si>
  <si>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</si>
  <si>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</si>
  <si>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</si>
  <si>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</si>
  <si>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</si>
  <si>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</si>
  <si>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</si>
  <si>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</si>
  <si>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</si>
  <si>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</si>
  <si>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</si>
  <si>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</si>
  <si>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</si>
  <si>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</si>
  <si>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</si>
  <si>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</si>
  <si>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</si>
  <si>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</si>
  <si>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</si>
  <si>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</si>
  <si>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</si>
  <si>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</si>
  <si>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</si>
  <si>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</si>
  <si>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</si>
  <si>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</si>
  <si>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</si>
  <si>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</si>
  <si>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</si>
  <si>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</si>
  <si>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</si>
  <si>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</si>
  <si>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</si>
  <si>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</si>
  <si>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</si>
  <si>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</si>
  <si>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</si>
  <si>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</si>
  <si>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</si>
  <si>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</si>
  <si>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</si>
  <si>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</si>
  <si>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</si>
  <si>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</si>
  <si>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</si>
  <si>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</si>
  <si>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</si>
  <si>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</si>
  <si>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</si>
  <si>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</si>
  <si>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</si>
  <si>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</si>
  <si>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</si>
  <si>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</si>
  <si>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</si>
  <si>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</si>
  <si>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</si>
  <si>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</si>
  <si>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</si>
  <si>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</si>
  <si>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</si>
  <si>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</si>
  <si>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</si>
  <si>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</si>
  <si>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</si>
  <si>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</si>
  <si>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</si>
  <si>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</si>
  <si>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</si>
  <si>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</si>
  <si>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</si>
  <si>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</si>
  <si>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</si>
  <si>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</si>
  <si>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</si>
  <si>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</si>
  <si>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</si>
  <si>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</si>
  <si>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</si>
  <si>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</si>
  <si>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</si>
  <si>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</si>
  <si>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</si>
  <si>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</si>
  <si>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</si>
  <si>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</si>
  <si>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</si>
  <si>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</si>
  <si>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</si>
  <si>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</si>
  <si>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</si>
  <si>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</si>
  <si>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</si>
  <si>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</si>
  <si>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</si>
  <si>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</si>
  <si>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</si>
  <si>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</si>
  <si>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</si>
  <si>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</si>
  <si>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</si>
  <si>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</si>
  <si>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</si>
  <si>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</si>
  <si>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</si>
  <si>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</si>
  <si>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</si>
  <si>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</si>
  <si>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</si>
  <si>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</si>
  <si>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</si>
  <si>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</si>
  <si>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</si>
  <si>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</si>
  <si>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</si>
  <si>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</si>
  <si>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</si>
  <si>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</si>
  <si>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</si>
  <si>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</si>
  <si>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</si>
  <si>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</si>
  <si>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</si>
  <si>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</si>
  <si>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</si>
  <si>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</si>
  <si>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</si>
  <si>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</si>
  <si>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</si>
  <si>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</si>
  <si>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</si>
  <si>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</si>
  <si>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</si>
  <si>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</si>
  <si>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</si>
  <si>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</si>
  <si>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</si>
  <si>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</si>
  <si>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</si>
  <si>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</si>
  <si>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</si>
  <si>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</si>
  <si>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</si>
  <si>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</si>
  <si>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</si>
  <si>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</si>
  <si>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</si>
  <si>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</si>
  <si>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</si>
  <si>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</si>
  <si>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</si>
  <si>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</si>
  <si>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</si>
  <si>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</si>
  <si>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</si>
  <si>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</si>
  <si>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</si>
  <si>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</si>
  <si>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</si>
  <si>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</si>
  <si>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</si>
  <si>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</si>
  <si>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</si>
  <si>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</si>
  <si>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</si>
  <si>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</si>
  <si>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</si>
  <si>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</si>
  <si>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</si>
  <si>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</si>
  <si>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</si>
  <si>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</si>
  <si>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</si>
  <si>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</si>
  <si>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</si>
  <si>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</si>
  <si>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</si>
  <si>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</si>
  <si>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</si>
  <si>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</si>
  <si>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</si>
  <si>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</si>
  <si>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</si>
  <si>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</si>
  <si>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</si>
  <si>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</si>
  <si>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</si>
  <si>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</si>
  <si>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</si>
  <si>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</si>
  <si>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</si>
  <si>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</si>
  <si>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</si>
  <si>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</si>
  <si>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</si>
  <si>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</si>
  <si>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</si>
  <si>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</si>
  <si>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</si>
  <si>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</si>
  <si>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</si>
  <si>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</si>
  <si>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</si>
  <si>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</si>
  <si>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</si>
  <si>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</si>
  <si>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</si>
  <si>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</si>
  <si>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</si>
  <si>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</si>
  <si>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</si>
  <si>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</si>
  <si>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</si>
  <si>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</si>
  <si>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</si>
  <si>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</si>
  <si>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</si>
  <si>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</si>
  <si>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</si>
  <si>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</si>
  <si>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</si>
  <si>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</si>
  <si>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</si>
  <si>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</si>
  <si>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</si>
  <si>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</si>
  <si>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</si>
  <si>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</si>
  <si>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</si>
  <si>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</si>
  <si>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</si>
  <si>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</si>
  <si>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</si>
  <si>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</si>
  <si>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</si>
  <si>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</si>
  <si>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</si>
  <si>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</si>
  <si>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</si>
  <si>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</si>
  <si>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</si>
  <si>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</si>
  <si>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</si>
  <si>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</si>
  <si>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</si>
  <si>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</si>
  <si>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</si>
  <si>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</si>
  <si>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</si>
  <si>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</si>
  <si>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</si>
  <si>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</si>
  <si>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</si>
  <si>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</si>
  <si>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</si>
  <si>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</si>
  <si>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</si>
  <si>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</si>
  <si>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</si>
  <si>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</si>
  <si>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</si>
  <si>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</si>
  <si>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</si>
  <si>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</si>
  <si>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</si>
  <si>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</si>
  <si>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</si>
  <si>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</si>
  <si>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</si>
  <si>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</si>
  <si>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</si>
  <si>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</si>
  <si>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</si>
  <si>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</si>
  <si>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</si>
  <si>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</si>
  <si>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</si>
  <si>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</si>
  <si>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</si>
  <si>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</si>
  <si>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</si>
  <si>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</si>
  <si>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</si>
  <si>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</si>
  <si>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</si>
  <si>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</si>
  <si>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</si>
  <si>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</si>
  <si>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</si>
  <si>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</si>
  <si>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</si>
  <si>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</si>
  <si>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</si>
  <si>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</si>
  <si>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</si>
  <si>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</si>
  <si>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</si>
  <si>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</si>
  <si>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</si>
  <si>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</si>
  <si>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</si>
  <si>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</si>
  <si>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</si>
  <si>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</si>
  <si>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</si>
  <si>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</si>
  <si>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</si>
  <si>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</si>
  <si>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</si>
  <si>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</si>
  <si>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</si>
  <si>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</si>
  <si>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</si>
  <si>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</si>
  <si>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</si>
  <si>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</si>
  <si>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</si>
  <si>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</si>
  <si>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</si>
  <si>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</si>
  <si>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</si>
  <si>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</si>
  <si>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</si>
  <si>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</si>
  <si>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</si>
  <si>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</si>
  <si>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</si>
  <si>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</si>
  <si>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</si>
  <si>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</si>
  <si>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</si>
  <si>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</si>
  <si>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</si>
  <si>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</si>
  <si>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</si>
  <si>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</si>
  <si>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</si>
  <si>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</si>
  <si>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</si>
  <si>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</si>
  <si>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</si>
  <si>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</si>
  <si>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</si>
  <si>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</si>
  <si>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</si>
  <si>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</si>
  <si>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</si>
  <si>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</si>
  <si>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</si>
  <si>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</si>
  <si>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</si>
  <si>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</si>
  <si>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</si>
  <si>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</si>
  <si>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</si>
  <si>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</si>
  <si>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</si>
  <si>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</si>
  <si>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</si>
  <si>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</si>
  <si>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</si>
  <si>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</si>
  <si>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</si>
  <si>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</si>
  <si>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</si>
  <si>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</si>
  <si>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</si>
  <si>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</si>
  <si>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</si>
  <si>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</si>
  <si>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</si>
  <si>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</si>
  <si>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</si>
  <si>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</si>
  <si>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</si>
  <si>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</si>
  <si>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</si>
  <si>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</si>
  <si>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</si>
  <si>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</si>
  <si>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</si>
  <si>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</si>
  <si>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</si>
  <si>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</si>
  <si>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</si>
  <si>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</si>
  <si>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</si>
  <si>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</si>
  <si>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</si>
  <si>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</si>
  <si>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</si>
  <si>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</si>
  <si>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</si>
  <si>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</si>
  <si>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</si>
  <si>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</si>
  <si>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</si>
  <si>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</si>
  <si>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</si>
  <si>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</si>
  <si>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</si>
  <si>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</si>
  <si>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</si>
  <si>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</si>
  <si>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</si>
  <si>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</si>
  <si>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</si>
  <si>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</si>
  <si>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</si>
  <si>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</si>
  <si>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</si>
  <si>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</si>
  <si>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</si>
  <si>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</si>
  <si>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</si>
  <si>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</si>
  <si>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</si>
  <si>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</si>
  <si>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</si>
  <si>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</si>
  <si>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</si>
  <si>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</si>
  <si>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</si>
  <si>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</si>
  <si>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</si>
  <si>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</si>
  <si>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</si>
  <si>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</si>
  <si>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</si>
  <si>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</si>
  <si>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</si>
  <si>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</si>
  <si>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</si>
  <si>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</si>
  <si>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</si>
  <si>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</si>
  <si>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</si>
  <si>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</si>
  <si>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</si>
  <si>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</si>
  <si>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</si>
  <si>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</si>
  <si>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</si>
  <si>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</si>
  <si>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</si>
  <si>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</si>
  <si>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</si>
  <si>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</si>
  <si>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</si>
  <si>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</si>
  <si>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</si>
  <si>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</si>
  <si>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</si>
  <si>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</si>
  <si>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</si>
  <si>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</si>
  <si>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</si>
  <si>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</si>
  <si>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</si>
  <si>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</si>
  <si>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</si>
  <si>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</si>
  <si>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</si>
  <si>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</si>
  <si>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</si>
  <si>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</si>
  <si>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</si>
  <si>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</si>
  <si>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</si>
  <si>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</si>
  <si>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</si>
  <si>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</si>
  <si>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</si>
  <si>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</si>
  <si>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</si>
  <si>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</si>
  <si>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</si>
  <si>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</si>
  <si>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</si>
  <si>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</si>
  <si>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</si>
  <si>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</si>
  <si>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</si>
  <si>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</si>
  <si>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</si>
  <si>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</si>
  <si>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</si>
  <si>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</si>
  <si>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</si>
  <si>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</si>
  <si>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</si>
  <si>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</si>
  <si>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</si>
  <si>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</si>
  <si>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</si>
  <si>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</si>
  <si>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</si>
  <si>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</si>
  <si>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</si>
  <si>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</si>
  <si>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</si>
  <si>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</si>
  <si>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</si>
  <si>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</si>
  <si>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</si>
  <si>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</si>
  <si>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</si>
  <si>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</si>
  <si>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</si>
  <si>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</si>
  <si>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</si>
  <si>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</si>
  <si>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</si>
  <si>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</si>
  <si>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</si>
  <si>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</si>
  <si>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</si>
  <si>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</si>
  <si>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</si>
  <si>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</si>
  <si>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</si>
  <si>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</si>
  <si>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</si>
  <si>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</si>
  <si>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</si>
  <si>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</si>
  <si>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</si>
  <si>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</si>
  <si>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</si>
  <si>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</si>
  <si>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</si>
  <si>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</si>
  <si>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</si>
  <si>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</si>
  <si>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</si>
  <si>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</si>
  <si>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</si>
  <si>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</si>
  <si>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</si>
  <si>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</si>
  <si>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</si>
  <si>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</si>
  <si>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</si>
  <si>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</si>
  <si>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</si>
  <si>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</si>
  <si>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</si>
  <si>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</si>
  <si>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</si>
  <si>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</si>
  <si>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</si>
  <si>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</si>
  <si>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</si>
  <si>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</si>
  <si>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</si>
  <si>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</si>
  <si>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</si>
  <si>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</si>
  <si>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</si>
  <si>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</si>
  <si>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</si>
  <si>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</si>
  <si>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</si>
  <si>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</si>
  <si>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</si>
  <si>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</si>
  <si>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</si>
  <si>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</si>
  <si>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</si>
  <si>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</si>
  <si>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</si>
  <si>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</si>
  <si>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</si>
  <si>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</si>
  <si>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</si>
  <si>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</si>
  <si>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</si>
  <si>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</si>
  <si>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</si>
  <si>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</si>
  <si>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</si>
  <si>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</si>
  <si>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</si>
  <si>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</si>
  <si>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</si>
  <si>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</si>
  <si>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</si>
  <si>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</si>
  <si>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</si>
  <si>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</si>
  <si>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</si>
  <si>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</si>
  <si>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</si>
  <si>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</si>
  <si>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</si>
  <si>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</si>
  <si>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</si>
  <si>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</si>
  <si>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</si>
  <si>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</si>
  <si>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</si>
  <si>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</si>
  <si>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</si>
  <si>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</si>
  <si>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</si>
  <si>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</si>
  <si>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</si>
  <si>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</si>
  <si>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</si>
  <si>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</si>
  <si>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</si>
  <si>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</si>
  <si>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</si>
  <si>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</si>
  <si>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</si>
  <si>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</si>
  <si>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</si>
  <si>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</si>
  <si>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</si>
  <si>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</si>
  <si>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</si>
  <si>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</si>
  <si>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</si>
  <si>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</si>
  <si>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</si>
  <si>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</si>
  <si>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</si>
  <si>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</si>
  <si>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</si>
  <si>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</si>
  <si>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</si>
  <si>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</si>
  <si>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</si>
  <si>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</si>
  <si>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</si>
  <si>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</si>
  <si>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</si>
  <si>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</si>
  <si>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</si>
  <si>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</si>
  <si>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</si>
  <si>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</si>
  <si>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</si>
  <si>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</si>
  <si>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</si>
  <si>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</si>
  <si>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</si>
  <si>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</si>
  <si>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</si>
  <si>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</si>
  <si>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</si>
  <si>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</si>
  <si>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</si>
  <si>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</si>
  <si>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</si>
  <si>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</si>
  <si>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</si>
  <si>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</si>
  <si>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</si>
  <si>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</si>
  <si>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</si>
  <si>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</si>
  <si>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</si>
  <si>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</si>
  <si>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</si>
  <si>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</si>
  <si>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</si>
  <si>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</si>
  <si>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</si>
  <si>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</si>
  <si>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</si>
  <si>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</si>
  <si>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</si>
  <si>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</si>
  <si>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</si>
  <si>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</si>
  <si>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</si>
  <si>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</si>
  <si>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</si>
  <si>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</si>
  <si>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</si>
  <si>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</si>
  <si>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</si>
  <si>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</si>
  <si>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</si>
  <si>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</si>
  <si>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</si>
  <si>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</si>
  <si>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</si>
  <si>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</si>
  <si>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</si>
  <si>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</si>
  <si>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</si>
  <si>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</si>
  <si>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</si>
  <si>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</si>
  <si>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</si>
  <si>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</si>
  <si>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</si>
  <si>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</si>
  <si>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</si>
  <si>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</si>
  <si>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</si>
  <si>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</si>
  <si>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</si>
  <si>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</si>
  <si>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</si>
  <si>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</si>
  <si>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</si>
  <si>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</si>
  <si>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</si>
  <si>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</si>
  <si>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</si>
  <si>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</si>
  <si>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</si>
  <si>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</si>
  <si>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</si>
  <si>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</si>
  <si>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</si>
  <si>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</si>
  <si>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</si>
  <si>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</si>
  <si>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</si>
  <si>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</si>
  <si>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</si>
  <si>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</si>
  <si>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</si>
  <si>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</si>
  <si>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</si>
  <si>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</si>
  <si>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</si>
  <si>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</si>
  <si>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</si>
  <si>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</si>
  <si>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</si>
  <si>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</si>
  <si>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</si>
  <si>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</si>
  <si>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</si>
  <si>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</si>
  <si>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</si>
  <si>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</si>
  <si>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</si>
  <si>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</si>
  <si>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</si>
  <si>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</si>
  <si>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</si>
  <si>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</si>
  <si>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</si>
  <si>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</si>
  <si>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</si>
  <si>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</si>
  <si>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</si>
  <si>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</si>
  <si>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</si>
  <si>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</si>
  <si>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</si>
  <si>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</si>
  <si>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</si>
  <si>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</si>
  <si>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</si>
  <si>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</si>
  <si>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</si>
  <si>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</si>
  <si>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</si>
  <si>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</si>
  <si>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</si>
  <si>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</si>
  <si>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</si>
  <si>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</si>
  <si>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</si>
  <si>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</si>
  <si>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</si>
  <si>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</si>
  <si>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</si>
  <si>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</si>
  <si>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</si>
  <si>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</si>
  <si>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</si>
  <si>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</si>
  <si>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</si>
  <si>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</si>
  <si>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</si>
  <si>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</si>
  <si>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</si>
  <si>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</si>
  <si>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</si>
  <si>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</si>
  <si>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</si>
  <si>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</si>
  <si>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</si>
  <si>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</si>
  <si>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</si>
  <si>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</si>
  <si>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</si>
  <si>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</si>
  <si>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</si>
  <si>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</si>
  <si>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</si>
  <si>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</si>
  <si>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</si>
  <si>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</si>
  <si>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</si>
  <si>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</si>
  <si>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</si>
  <si>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</si>
  <si>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</si>
  <si>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</si>
  <si>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</si>
  <si>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</si>
  <si>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</si>
  <si>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</si>
  <si>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</si>
  <si>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</si>
  <si>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</si>
  <si>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</si>
  <si>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</si>
  <si>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</si>
  <si>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</si>
  <si>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</si>
  <si>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</si>
  <si>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</si>
  <si>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</si>
  <si>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</si>
  <si>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</si>
  <si>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</si>
  <si>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</si>
  <si>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</si>
  <si>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</si>
  <si>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</si>
  <si>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</si>
  <si>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</si>
  <si>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</si>
  <si>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</si>
  <si>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</si>
  <si>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</si>
  <si>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</si>
  <si>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</si>
  <si>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</si>
  <si>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</si>
  <si>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</si>
  <si>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</si>
  <si>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</si>
  <si>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</si>
  <si>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</si>
  <si>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</si>
  <si>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</si>
  <si>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</si>
  <si>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</si>
  <si>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</si>
  <si>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</si>
  <si>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</si>
  <si>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</si>
  <si>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</si>
  <si>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</si>
  <si>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</si>
  <si>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</si>
  <si>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</si>
  <si>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</si>
  <si>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</si>
  <si>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</si>
  <si>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</si>
  <si>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</si>
  <si>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</si>
  <si>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</si>
  <si>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</si>
  <si>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</si>
  <si>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</si>
  <si>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</si>
  <si>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</si>
  <si>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</si>
  <si>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</si>
  <si>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</si>
  <si>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</si>
  <si>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</si>
  <si>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</si>
  <si>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</si>
  <si>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</si>
  <si>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</si>
  <si>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</si>
  <si>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</si>
  <si>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</si>
  <si>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</si>
  <si>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</si>
  <si>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</si>
  <si>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</si>
  <si>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</si>
  <si>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</si>
  <si>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</si>
  <si>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</si>
  <si>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</si>
  <si>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</si>
  <si>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</si>
  <si>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</si>
  <si>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</si>
  <si>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</si>
  <si>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</si>
  <si>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</si>
  <si>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</si>
  <si>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</si>
  <si>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</si>
  <si>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</si>
  <si>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</si>
  <si>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</si>
  <si>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</si>
  <si>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</si>
  <si>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</si>
  <si>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</si>
  <si>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</si>
  <si>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</si>
  <si>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</si>
  <si>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</si>
  <si>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</si>
  <si>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</si>
  <si>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</si>
  <si>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</si>
  <si>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</si>
  <si>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</si>
  <si>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</si>
  <si>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</si>
  <si>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</si>
  <si>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</si>
  <si>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</si>
  <si>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</si>
  <si>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</si>
  <si>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</si>
  <si>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</si>
  <si>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</si>
  <si>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</si>
  <si>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</si>
  <si>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</si>
  <si>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</si>
  <si>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</si>
  <si>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</si>
  <si>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</si>
  <si>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</si>
  <si>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</si>
  <si>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</si>
  <si>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</si>
  <si>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</si>
  <si>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</si>
  <si>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</si>
  <si>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</si>
  <si>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</si>
  <si>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</si>
  <si>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</si>
  <si>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</si>
  <si>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</si>
  <si>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</si>
  <si>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</si>
  <si>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</si>
  <si>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</si>
  <si>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</si>
  <si>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</si>
  <si>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</si>
  <si>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</si>
  <si>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</si>
  <si>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</si>
  <si>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</si>
  <si>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</si>
  <si>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</si>
  <si>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</si>
  <si>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</si>
  <si>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</si>
  <si>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</si>
  <si>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</si>
  <si>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</si>
  <si>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</si>
  <si>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</si>
  <si>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</si>
  <si>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</si>
  <si>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</si>
  <si>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</si>
  <si>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</si>
  <si>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</si>
  <si>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</si>
  <si>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</si>
  <si>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</si>
  <si>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</si>
  <si>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</si>
  <si>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</si>
  <si>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</si>
  <si>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</si>
  <si>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</si>
  <si>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</si>
  <si>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</si>
  <si>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</si>
  <si>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</si>
  <si>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</si>
  <si>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</si>
  <si>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</si>
  <si>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</si>
  <si>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</si>
  <si>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</si>
  <si>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</si>
  <si>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</si>
  <si>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</si>
  <si>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</si>
  <si>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</si>
  <si>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</si>
  <si>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</si>
  <si>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</si>
  <si>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</si>
  <si>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</si>
  <si>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</si>
  <si>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</si>
  <si>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</si>
  <si>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</si>
  <si>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</si>
  <si>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</si>
  <si>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</si>
  <si>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</si>
  <si>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</si>
  <si>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</si>
  <si>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</si>
  <si>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</si>
  <si>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</si>
  <si>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</si>
  <si>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</si>
  <si>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</si>
  <si>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</si>
  <si>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</si>
  <si>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</si>
  <si>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</si>
  <si>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</si>
  <si>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</si>
  <si>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</si>
  <si>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</si>
  <si>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</si>
  <si>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</si>
  <si>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</si>
  <si>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</si>
  <si>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</si>
  <si>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</si>
  <si>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</si>
  <si>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</si>
  <si>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</si>
  <si>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</si>
  <si>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</si>
  <si>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</si>
  <si>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</si>
  <si>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</si>
  <si>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</si>
  <si>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</si>
  <si>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</si>
  <si>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</si>
  <si>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</si>
  <si>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</si>
  <si>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</si>
  <si>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</si>
  <si>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</si>
  <si>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</si>
  <si>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</si>
  <si>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</si>
  <si>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</si>
  <si>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</si>
  <si>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</si>
  <si>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</si>
  <si>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</si>
  <si>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</si>
  <si>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</si>
  <si>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</si>
  <si>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</si>
  <si>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</si>
  <si>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</si>
  <si>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</si>
  <si>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</si>
  <si>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</si>
  <si>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</si>
  <si>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</si>
  <si>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</si>
  <si>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</si>
  <si>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</si>
  <si>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</si>
  <si>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</si>
  <si>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</si>
  <si>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</si>
  <si>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</si>
  <si>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</si>
  <si>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</si>
  <si>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</si>
  <si>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</si>
  <si>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</si>
  <si>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</si>
  <si>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</si>
  <si>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</si>
  <si>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</si>
  <si>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</si>
  <si>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</si>
  <si>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</si>
  <si>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</si>
  <si>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</si>
  <si>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</si>
  <si>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</si>
  <si>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</si>
  <si>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</si>
  <si>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</si>
  <si>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</si>
  <si>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</si>
  <si>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</si>
  <si>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</si>
  <si>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</si>
  <si>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</si>
  <si>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</si>
  <si>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</si>
  <si>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</si>
  <si>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</si>
  <si>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</si>
  <si>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</si>
  <si>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</si>
  <si>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</si>
  <si>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</si>
  <si>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</si>
  <si>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</si>
  <si>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</si>
  <si>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</si>
  <si>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</si>
  <si>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</si>
  <si>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</si>
  <si>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</si>
  <si>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</si>
  <si>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</si>
  <si>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</si>
  <si>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</si>
  <si>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</si>
  <si>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</si>
  <si>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</si>
  <si>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</si>
  <si>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</si>
  <si>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</si>
  <si>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</si>
  <si>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</si>
  <si>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</si>
  <si>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</si>
  <si>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</si>
  <si>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</si>
  <si>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</si>
  <si>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</si>
  <si>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</si>
  <si>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</si>
  <si>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</si>
  <si>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</si>
  <si>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</si>
  <si>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</si>
  <si>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</si>
  <si>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</si>
  <si>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</si>
  <si>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</si>
  <si>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</si>
  <si>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</si>
  <si>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</si>
  <si>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</si>
  <si>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</si>
  <si>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</si>
  <si>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</si>
  <si>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</si>
  <si>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</si>
  <si>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</si>
  <si>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</si>
  <si>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</si>
  <si>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</si>
  <si>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</si>
  <si>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</si>
  <si>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</si>
  <si>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</si>
  <si>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</si>
  <si>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</si>
  <si>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</si>
  <si>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</si>
  <si>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</si>
  <si>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</si>
  <si>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</si>
  <si>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</si>
  <si>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</si>
  <si>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</si>
  <si>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</si>
  <si>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</si>
  <si>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</si>
  <si>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</si>
  <si>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</si>
  <si>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</si>
  <si>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</si>
  <si>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</si>
  <si>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</si>
  <si>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</si>
  <si>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</si>
  <si>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</si>
  <si>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</si>
  <si>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</si>
  <si>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</si>
  <si>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</si>
  <si>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</si>
  <si>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</si>
  <si>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</si>
  <si>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</si>
  <si>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</si>
  <si>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</si>
  <si>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</si>
  <si>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</si>
  <si>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</si>
  <si>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</si>
  <si>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</si>
  <si>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</si>
  <si>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</si>
  <si>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</si>
  <si>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</si>
  <si>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</si>
  <si>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</si>
  <si>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</si>
  <si>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</si>
  <si>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</si>
  <si>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</si>
  <si>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</si>
  <si>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</si>
  <si>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</si>
  <si>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</si>
  <si>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</si>
  <si>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</si>
  <si>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</si>
  <si>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</si>
  <si>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</si>
  <si>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</si>
  <si>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</si>
  <si>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</si>
  <si>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</si>
  <si>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</si>
  <si>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</si>
  <si>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</si>
  <si>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</si>
  <si>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</si>
  <si>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</si>
  <si>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</si>
  <si>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</si>
  <si>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</si>
  <si>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</si>
  <si>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</si>
  <si>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</si>
  <si>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</si>
  <si>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</si>
  <si>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</si>
  <si>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</si>
  <si>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</si>
  <si>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</si>
  <si>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</si>
  <si>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</si>
  <si>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</si>
  <si>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</si>
  <si>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</si>
  <si>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</si>
  <si>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</si>
  <si>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</si>
  <si>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</si>
  <si>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</si>
  <si>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</si>
  <si>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</si>
  <si>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</si>
  <si>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</si>
  <si>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</si>
  <si>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</si>
  <si>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</si>
  <si>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</si>
  <si>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</si>
  <si>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</si>
  <si>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</si>
  <si>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</si>
  <si>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</si>
  <si>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</si>
  <si>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</si>
  <si>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</si>
  <si>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</si>
  <si>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</si>
  <si>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</si>
  <si>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</si>
  <si>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</si>
  <si>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</si>
  <si>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</si>
  <si>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</si>
  <si>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</si>
  <si>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</si>
  <si>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</si>
  <si>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</si>
  <si>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</si>
  <si>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</si>
  <si>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</si>
  <si>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</si>
  <si>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</si>
  <si>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</si>
  <si>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</si>
  <si>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</si>
  <si>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</si>
  <si>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</si>
  <si>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</si>
  <si>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</si>
  <si>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</si>
  <si>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</si>
  <si>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</si>
  <si>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</si>
  <si>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</si>
  <si>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</si>
  <si>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</si>
  <si>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</si>
  <si>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</si>
  <si>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</si>
  <si>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</si>
  <si>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</si>
  <si>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</si>
  <si>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</si>
  <si>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</si>
  <si>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</si>
  <si>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</si>
  <si>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</si>
  <si>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</si>
  <si>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</si>
  <si>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</si>
  <si>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</si>
  <si>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</si>
  <si>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</si>
  <si>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</si>
  <si>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</si>
  <si>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</si>
  <si>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</si>
  <si>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</si>
  <si>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</si>
  <si>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</si>
  <si>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</si>
  <si>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</si>
  <si>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</si>
  <si>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</si>
  <si>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</si>
  <si>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</si>
  <si>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</si>
  <si>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</si>
  <si>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</si>
  <si>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</si>
  <si>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</si>
  <si>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</si>
  <si>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</si>
  <si>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</si>
  <si>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</si>
  <si>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</si>
  <si>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</si>
  <si>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</si>
  <si>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</si>
  <si>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</si>
  <si>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</si>
  <si>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</si>
  <si>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</si>
  <si>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</si>
  <si>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</si>
  <si>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</si>
  <si>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</si>
  <si>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</si>
  <si>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</si>
  <si>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</si>
  <si>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</si>
  <si>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</si>
  <si>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</si>
  <si>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</si>
  <si>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</si>
  <si>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</si>
  <si>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</si>
  <si>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</si>
  <si>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</si>
  <si>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</si>
  <si>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</si>
  <si>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</si>
  <si>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</si>
  <si>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</si>
  <si>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</si>
  <si>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</si>
  <si>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</si>
  <si>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</si>
  <si>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</si>
  <si>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</si>
  <si>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</si>
  <si>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</si>
  <si>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</si>
  <si>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</si>
  <si>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</si>
  <si>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</si>
  <si>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</si>
  <si>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</si>
  <si>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</si>
  <si>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</si>
  <si>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</si>
  <si>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</si>
  <si>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</si>
  <si>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</si>
  <si>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</si>
  <si>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</si>
  <si>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</si>
  <si>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</si>
  <si>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</si>
  <si>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</si>
  <si>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</si>
  <si>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</si>
  <si>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</si>
  <si>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</si>
  <si>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</si>
  <si>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</si>
  <si>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</si>
  <si>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</si>
  <si>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</si>
  <si>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</si>
  <si>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</si>
  <si>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</si>
  <si>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</si>
  <si>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</si>
  <si>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</si>
  <si>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</si>
  <si>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</si>
  <si>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</si>
  <si>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</si>
  <si>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</si>
  <si>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</si>
  <si>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</si>
  <si>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</si>
  <si>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</si>
  <si>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</si>
  <si>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</si>
  <si>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</si>
  <si>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</si>
  <si>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</si>
  <si>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</si>
  <si>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</si>
  <si>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</si>
  <si>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</si>
  <si>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</si>
  <si>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</si>
  <si>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</si>
  <si>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</si>
  <si>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</si>
  <si>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</si>
  <si>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</si>
  <si>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</si>
  <si>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</si>
  <si>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</si>
  <si>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</si>
  <si>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</si>
  <si>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</si>
  <si>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</si>
  <si>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</si>
  <si>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</si>
  <si>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</si>
  <si>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</si>
  <si>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</si>
  <si>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</si>
  <si>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</si>
  <si>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</si>
  <si>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</si>
  <si>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</si>
  <si>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</si>
  <si>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</si>
  <si>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</si>
  <si>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</si>
  <si>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</si>
  <si>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</si>
  <si>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</si>
  <si>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</si>
  <si>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</si>
  <si>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</si>
  <si>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</si>
  <si>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</si>
  <si>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</si>
  <si>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</si>
  <si>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</si>
  <si>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</si>
  <si>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</si>
  <si>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</si>
  <si>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</si>
  <si>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</si>
  <si>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</si>
  <si>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</si>
  <si>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</si>
  <si>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</si>
  <si>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</si>
  <si>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</si>
  <si>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</si>
  <si>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</si>
  <si>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</si>
  <si>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</si>
  <si>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</si>
  <si>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</si>
  <si>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</si>
  <si>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</si>
  <si>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</si>
  <si>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</si>
  <si>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</si>
  <si>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</si>
  <si>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</si>
  <si>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</si>
  <si>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</si>
  <si>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</si>
  <si>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</si>
  <si>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</si>
  <si>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</si>
  <si>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</si>
  <si>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</si>
  <si>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</si>
  <si>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</si>
  <si>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</si>
  <si>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</si>
  <si>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</si>
  <si>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</si>
  <si>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</si>
  <si>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</si>
  <si>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</si>
  <si>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</si>
  <si>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</si>
  <si>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</si>
  <si>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</si>
  <si>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</si>
  <si>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</si>
  <si>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</si>
  <si>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</si>
  <si>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</si>
  <si>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</si>
  <si>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</si>
  <si>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</si>
  <si>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</si>
  <si>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</si>
  <si>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</si>
  <si>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</si>
  <si>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</si>
  <si>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</si>
  <si>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</si>
  <si>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</si>
  <si>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</si>
  <si>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</si>
  <si>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</si>
  <si>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</si>
  <si>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</si>
  <si>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</si>
  <si>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</si>
  <si>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</si>
  <si>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</si>
  <si>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</si>
  <si>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</si>
  <si>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</si>
  <si>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</si>
  <si>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</si>
  <si>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</si>
  <si>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</si>
  <si>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</si>
  <si>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</si>
  <si>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</si>
  <si>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</si>
  <si>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</si>
  <si>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</si>
  <si>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</si>
  <si>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</si>
  <si>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</si>
  <si>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</si>
  <si>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</si>
  <si>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</si>
  <si>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</si>
  <si>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</si>
  <si>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</si>
  <si>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</si>
  <si>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</si>
  <si>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</si>
  <si>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</si>
  <si>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</si>
  <si>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</si>
  <si>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</si>
  <si>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</si>
  <si>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</si>
  <si>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</si>
  <si>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</si>
  <si>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</si>
  <si>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</si>
  <si>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</si>
  <si>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</si>
  <si>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</si>
  <si>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</si>
  <si>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</si>
  <si>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</si>
  <si>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</si>
  <si>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</si>
  <si>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</si>
  <si>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</si>
  <si>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</si>
  <si>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</si>
  <si>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</si>
  <si>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</si>
  <si>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</si>
  <si>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</si>
  <si>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</si>
  <si>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</si>
  <si>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</si>
  <si>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</si>
  <si>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</si>
  <si>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</si>
  <si>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</si>
  <si>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</si>
  <si>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</si>
  <si>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</si>
  <si>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</si>
  <si>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</si>
  <si>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</si>
  <si>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</si>
  <si>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</si>
  <si>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</si>
  <si>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</si>
  <si>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</si>
  <si>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</si>
  <si>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</si>
  <si>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</si>
  <si>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</si>
  <si>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</si>
  <si>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</si>
  <si>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</si>
  <si>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</si>
  <si>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</si>
  <si>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</si>
  <si>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</si>
  <si>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</si>
  <si>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</si>
  <si>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</si>
  <si>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</si>
  <si>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</si>
  <si>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</si>
  <si>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</si>
  <si>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</si>
  <si>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</si>
  <si>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</si>
  <si>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</si>
  <si>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</si>
  <si>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</si>
  <si>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</si>
  <si>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</si>
  <si>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</si>
  <si>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</si>
  <si>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</si>
  <si>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</si>
  <si>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</si>
  <si>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</si>
  <si>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</si>
  <si>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</si>
  <si>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</si>
  <si>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</si>
  <si>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</si>
  <si>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</si>
  <si>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</si>
  <si>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</si>
  <si>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</si>
  <si>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</si>
  <si>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</si>
  <si>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</si>
  <si>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</si>
  <si>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</si>
  <si>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</si>
  <si>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</si>
  <si>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</si>
  <si>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</si>
  <si>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</si>
  <si>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</si>
  <si>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</si>
  <si>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</si>
  <si>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</si>
  <si>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</si>
  <si>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</si>
  <si>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</si>
  <si>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</si>
  <si>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</si>
  <si>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</si>
  <si>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</si>
  <si>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</si>
  <si>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</si>
  <si>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</si>
  <si>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</si>
  <si>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</si>
  <si>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</si>
  <si>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</si>
  <si>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</si>
  <si>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</si>
  <si>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</si>
  <si>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</si>
  <si>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</si>
  <si>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</si>
  <si>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</si>
  <si>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</si>
  <si>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</si>
  <si>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</si>
  <si>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</si>
  <si>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</si>
  <si>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</si>
  <si>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</si>
  <si>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</si>
  <si>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</si>
  <si>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</si>
  <si>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</si>
  <si>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</si>
  <si>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</si>
  <si>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</si>
  <si>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</si>
  <si>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</si>
  <si>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</si>
  <si>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</si>
  <si>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</si>
  <si>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</si>
  <si>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</si>
  <si>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</si>
  <si>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</si>
  <si>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</si>
  <si>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</si>
  <si>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</si>
  <si>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</si>
  <si>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</si>
  <si>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</si>
  <si>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</si>
  <si>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</si>
  <si>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</si>
  <si>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</si>
  <si>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</si>
  <si>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</si>
  <si>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</si>
  <si>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</si>
  <si>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</si>
  <si>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</si>
  <si>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</si>
  <si>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</si>
  <si>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</si>
  <si>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</si>
  <si>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</si>
  <si>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</si>
  <si>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</si>
  <si>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</si>
  <si>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</si>
  <si>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</si>
  <si>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</si>
  <si>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</si>
  <si>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</si>
  <si>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</si>
  <si>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</si>
  <si>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</si>
  <si>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</si>
  <si>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</si>
  <si>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</si>
  <si>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</si>
  <si>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</si>
  <si>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</si>
  <si>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</si>
  <si>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</si>
  <si>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</si>
  <si>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</si>
  <si>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</si>
  <si>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</si>
  <si>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</si>
  <si>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</si>
  <si>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</si>
  <si>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</si>
  <si>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</si>
  <si>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</si>
  <si>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</si>
  <si>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</si>
  <si>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</si>
  <si>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</si>
  <si>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</si>
  <si>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</si>
  <si>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</si>
  <si>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</si>
  <si>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</si>
  <si>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</si>
  <si>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</si>
  <si>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</si>
  <si>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</si>
  <si>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</si>
  <si>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</si>
  <si>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</si>
  <si>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</si>
  <si>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</si>
  <si>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</si>
  <si>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</si>
  <si>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</si>
  <si>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</si>
  <si>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</si>
  <si>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</si>
  <si>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</si>
  <si>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</si>
  <si>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</si>
  <si>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</si>
  <si>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</si>
  <si>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</si>
  <si>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</si>
  <si>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</si>
  <si>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</si>
  <si>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</si>
  <si>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</si>
  <si>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</si>
  <si>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</si>
  <si>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</si>
  <si>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</si>
  <si>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</si>
  <si>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</si>
  <si>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</si>
  <si>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</si>
  <si>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</si>
  <si>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</si>
  <si>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</si>
  <si>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</si>
  <si>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</si>
  <si>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</si>
  <si>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</si>
  <si>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</si>
  <si>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</si>
  <si>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</si>
  <si>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</si>
  <si>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</si>
  <si>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</si>
  <si>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</si>
  <si>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</si>
  <si>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</si>
  <si>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</si>
  <si>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</si>
  <si>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</si>
  <si>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</si>
  <si>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</si>
  <si>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</si>
  <si>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</si>
  <si>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</si>
  <si>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</si>
  <si>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</si>
  <si>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</si>
  <si>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</si>
  <si>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</si>
  <si>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</si>
  <si>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</si>
  <si>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</si>
  <si>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</si>
  <si>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</si>
  <si>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</si>
  <si>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</si>
  <si>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</si>
  <si>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</si>
  <si>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</si>
  <si>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</si>
  <si>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</si>
  <si>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</si>
  <si>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</si>
  <si>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</si>
  <si>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</si>
  <si>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</si>
  <si>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</si>
  <si>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</si>
  <si>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</si>
  <si>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</si>
  <si>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</si>
  <si>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</si>
  <si>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</si>
  <si>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</si>
  <si>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</si>
  <si>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</si>
  <si>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</si>
  <si>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</si>
  <si>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</si>
  <si>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</si>
  <si>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</si>
  <si>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</si>
  <si>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</si>
  <si>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</si>
  <si>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</si>
  <si>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</si>
  <si>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</si>
  <si>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</si>
  <si>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</si>
  <si>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</si>
  <si>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</si>
  <si>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</si>
  <si>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</si>
  <si>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</si>
  <si>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</si>
  <si>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</si>
  <si>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</si>
  <si>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</si>
  <si>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</si>
  <si>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</si>
  <si>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</si>
  <si>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</si>
  <si>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</si>
  <si>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</si>
  <si>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</si>
  <si>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</si>
  <si>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</si>
  <si>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</si>
  <si>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</si>
  <si>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</si>
  <si>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</si>
  <si>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</si>
  <si>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</si>
  <si>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</si>
  <si>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</si>
  <si>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</si>
  <si>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</si>
  <si>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</si>
  <si>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</si>
  <si>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</si>
  <si>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</si>
  <si>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</si>
  <si>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</si>
  <si>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</si>
  <si>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</si>
  <si>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</si>
  <si>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</si>
  <si>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</si>
  <si>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</si>
  <si>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</si>
  <si>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</si>
  <si>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</si>
  <si>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</si>
  <si>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</si>
  <si>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</si>
  <si>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</si>
  <si>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</si>
  <si>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</si>
  <si>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</si>
  <si>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</si>
  <si>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</si>
  <si>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</si>
  <si>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</si>
  <si>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</si>
  <si>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</si>
  <si>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</si>
  <si>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</si>
  <si>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</si>
  <si>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</si>
  <si>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</si>
  <si>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</si>
  <si>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</si>
  <si>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</si>
  <si>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</si>
  <si>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</si>
  <si>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</si>
  <si>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</si>
  <si>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</si>
  <si>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</si>
  <si>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</si>
  <si>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</si>
  <si>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</si>
  <si>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</si>
  <si>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</si>
  <si>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</si>
  <si>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</si>
  <si>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</si>
  <si>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</si>
  <si>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</si>
  <si>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</si>
  <si>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</si>
  <si>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</si>
  <si>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</si>
  <si>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</si>
  <si>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</si>
  <si>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</si>
  <si>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</si>
  <si>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</si>
  <si>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</si>
  <si>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</si>
  <si>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</si>
  <si>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</si>
  <si>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</si>
  <si>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</si>
  <si>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</si>
  <si>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</si>
  <si>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</si>
  <si>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</si>
  <si>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</si>
  <si>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</si>
  <si>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</si>
  <si>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</si>
  <si>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</si>
  <si>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</si>
  <si>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</si>
  <si>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</si>
  <si>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</si>
  <si>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</si>
  <si>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</si>
  <si>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</si>
  <si>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</si>
  <si>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</si>
  <si>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</si>
  <si>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</si>
  <si>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</si>
  <si>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</si>
  <si>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</si>
  <si>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</si>
  <si>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</si>
  <si>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</si>
  <si>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</si>
  <si>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</si>
  <si>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</si>
  <si>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</si>
  <si>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</si>
  <si>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</si>
  <si>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</si>
  <si>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</si>
  <si>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</si>
  <si>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</si>
  <si>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</si>
  <si>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</si>
  <si>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</si>
  <si>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</si>
  <si>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</si>
  <si>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</si>
  <si>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</si>
  <si>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</si>
  <si>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</si>
  <si>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</si>
  <si>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</si>
  <si>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</si>
  <si>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</si>
  <si>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</si>
  <si>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</si>
  <si>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</si>
  <si>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</si>
  <si>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</si>
  <si>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</si>
  <si>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</si>
  <si>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</si>
  <si>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</si>
  <si>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</si>
  <si>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</si>
  <si>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</si>
  <si>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</si>
  <si>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</si>
  <si>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</si>
  <si>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</si>
  <si>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</si>
  <si>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</si>
  <si>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</si>
  <si>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</si>
  <si>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</si>
  <si>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</si>
  <si>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</si>
  <si>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</si>
  <si>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</si>
  <si>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</si>
  <si>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</si>
  <si>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</si>
  <si>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</si>
  <si>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</si>
  <si>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</si>
  <si>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</si>
  <si>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</si>
  <si>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</si>
  <si>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</si>
  <si>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</si>
  <si>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</si>
  <si>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</si>
  <si>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</si>
  <si>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</si>
  <si>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</si>
  <si>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</si>
  <si>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</si>
  <si>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</si>
  <si>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</si>
  <si>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</si>
  <si>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</si>
  <si>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</si>
  <si>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</si>
  <si>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</si>
  <si>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</si>
  <si>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</si>
  <si>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</si>
  <si>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</si>
  <si>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</si>
  <si>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</si>
  <si>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</si>
  <si>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</si>
  <si>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</si>
  <si>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</si>
  <si>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</si>
  <si>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</si>
  <si>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</si>
  <si>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</si>
  <si>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</si>
  <si>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</si>
  <si>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</si>
  <si>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</si>
  <si>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</si>
  <si>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</si>
  <si>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</si>
  <si>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</si>
  <si>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</si>
  <si>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</si>
  <si>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</si>
  <si>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</si>
  <si>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</si>
  <si>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</si>
  <si>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</si>
  <si>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</si>
  <si>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</si>
  <si>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</si>
  <si>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</si>
  <si>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</si>
  <si>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</si>
  <si>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</si>
  <si>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</si>
  <si>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</si>
  <si>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</si>
  <si>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</si>
  <si>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</si>
  <si>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</si>
  <si>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</si>
  <si>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</si>
  <si>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</si>
  <si>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</si>
  <si>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</si>
  <si>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</si>
  <si>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</si>
  <si>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</si>
  <si>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</si>
  <si>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</si>
  <si>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</si>
  <si>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</si>
  <si>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</si>
  <si>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</si>
  <si>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</si>
  <si>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</si>
  <si>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</si>
  <si>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</si>
  <si>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</si>
  <si>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</si>
  <si>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</si>
  <si>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</si>
  <si>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</si>
  <si>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</si>
  <si>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</si>
  <si>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</si>
  <si>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</si>
  <si>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</si>
  <si>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</si>
  <si>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</si>
  <si>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</si>
  <si>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</si>
  <si>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</si>
  <si>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</si>
  <si>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</si>
  <si>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</si>
  <si>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</si>
  <si>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</si>
  <si>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</si>
  <si>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</si>
  <si>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</si>
  <si>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</si>
  <si>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</si>
  <si>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</si>
  <si>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</si>
  <si>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</si>
  <si>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</si>
  <si>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</si>
  <si>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</si>
  <si>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</si>
  <si>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</si>
  <si>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</si>
  <si>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</si>
  <si>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</si>
  <si>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</si>
  <si>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</si>
  <si>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</si>
  <si>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</si>
  <si>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</si>
  <si>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</si>
  <si>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</si>
  <si>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</si>
  <si>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</si>
  <si>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</si>
  <si>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</si>
  <si>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</si>
  <si>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</si>
  <si>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</si>
  <si>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</si>
  <si>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</si>
  <si>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</si>
  <si>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</si>
  <si>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</si>
  <si>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</si>
  <si>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</si>
  <si>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</si>
  <si>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</si>
  <si>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</si>
  <si>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</si>
  <si>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</si>
  <si>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</si>
  <si>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</si>
  <si>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</si>
  <si>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</si>
  <si>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</si>
  <si>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</si>
  <si>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</si>
  <si>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</si>
  <si>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</si>
  <si>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</si>
  <si>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</si>
  <si>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</si>
  <si>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</si>
  <si>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</si>
  <si>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</si>
  <si>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</si>
  <si>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</si>
  <si>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</si>
  <si>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</si>
  <si>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</si>
  <si>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</si>
  <si>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</si>
  <si>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</si>
  <si>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</si>
  <si>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</si>
  <si>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</si>
  <si>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</si>
  <si>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</si>
  <si>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</si>
  <si>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</si>
  <si>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</si>
  <si>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</si>
  <si>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</si>
  <si>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</si>
  <si>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</si>
  <si>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</si>
  <si>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</si>
  <si>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</si>
  <si>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</si>
  <si>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</si>
  <si>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</si>
  <si>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</si>
  <si>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</si>
  <si>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</si>
  <si>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</si>
  <si>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</si>
  <si>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</si>
  <si>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</si>
  <si>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</si>
  <si>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</si>
  <si>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</si>
  <si>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</si>
  <si>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</si>
  <si>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</si>
  <si>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</si>
  <si>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</si>
  <si>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</si>
  <si>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</si>
  <si>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</si>
  <si>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</si>
  <si>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</si>
  <si>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</si>
  <si>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</si>
  <si>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</si>
  <si>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</si>
  <si>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</si>
  <si>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</si>
  <si>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</si>
  <si>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</si>
  <si>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</si>
  <si>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</si>
  <si>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</si>
  <si>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</si>
  <si>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</si>
  <si>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</si>
  <si>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</si>
  <si>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</si>
  <si>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</si>
  <si>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</si>
  <si>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</si>
  <si>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</si>
  <si>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</si>
  <si>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</si>
  <si>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</si>
  <si>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</si>
  <si>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</si>
  <si>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</si>
  <si>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</si>
  <si>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</si>
  <si>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</si>
  <si>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</si>
  <si>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</si>
  <si>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</si>
  <si>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</si>
  <si>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</si>
  <si>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</si>
  <si>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</si>
  <si>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</si>
  <si>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</si>
  <si>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</si>
  <si>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</si>
  <si>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</si>
  <si>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</si>
  <si>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</si>
  <si>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</si>
  <si>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</si>
  <si>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</si>
  <si>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</si>
  <si>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</si>
  <si>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</si>
  <si>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</si>
  <si>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</si>
  <si>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</si>
  <si>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</si>
  <si>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</si>
  <si>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</si>
  <si>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</si>
  <si>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</si>
  <si>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</si>
  <si>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</si>
  <si>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</si>
  <si>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</si>
  <si>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</si>
  <si>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</si>
  <si>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</si>
  <si>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</si>
  <si>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</si>
  <si>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</si>
  <si>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</si>
  <si>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</si>
  <si>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</si>
  <si>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</si>
  <si>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</si>
  <si>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</si>
  <si>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</si>
  <si>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</si>
  <si>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</si>
  <si>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</si>
  <si>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</si>
  <si>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</si>
  <si>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</si>
  <si>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</si>
  <si>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</si>
  <si>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</si>
  <si>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</si>
  <si>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</si>
  <si>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</si>
  <si>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</si>
  <si>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</si>
  <si>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</si>
  <si>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</si>
  <si>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</si>
  <si>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</si>
  <si>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</si>
  <si>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</si>
  <si>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</si>
  <si>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</si>
  <si>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</si>
  <si>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</si>
  <si>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</si>
  <si>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</si>
  <si>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</si>
  <si>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</si>
  <si>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</si>
  <si>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</si>
  <si>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</si>
  <si>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</si>
  <si>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</si>
  <si>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</si>
  <si>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</si>
  <si>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</si>
  <si>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</si>
  <si>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</si>
  <si>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</si>
  <si>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</si>
  <si>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</si>
  <si>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</si>
  <si>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</si>
  <si>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</si>
  <si>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</si>
  <si>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</si>
  <si>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</si>
  <si>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</si>
  <si>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</si>
  <si>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</si>
  <si>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</si>
  <si>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</si>
  <si>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</si>
  <si>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</si>
  <si>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</si>
  <si>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</si>
  <si>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</si>
  <si>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</si>
  <si>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</si>
  <si>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</si>
  <si>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</si>
  <si>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</si>
  <si>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</si>
  <si>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</si>
  <si>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</si>
  <si>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</si>
  <si>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</si>
  <si>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</si>
  <si>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</si>
  <si>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</si>
  <si>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</si>
  <si>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</si>
  <si>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</si>
  <si>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</si>
  <si>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</si>
  <si>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</si>
  <si>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</si>
  <si>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</si>
  <si>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</si>
  <si>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</si>
  <si>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</si>
  <si>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</si>
  <si>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</si>
  <si>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</si>
  <si>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</si>
  <si>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</si>
  <si>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</si>
  <si>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</si>
  <si>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</si>
  <si>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</si>
  <si>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</si>
  <si>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</si>
  <si>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</si>
  <si>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</si>
  <si>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</si>
  <si>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</si>
  <si>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</si>
  <si>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</si>
  <si>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</si>
  <si>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</si>
  <si>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</si>
  <si>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</si>
  <si>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</si>
  <si>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</si>
  <si>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</si>
  <si>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</si>
  <si>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</si>
  <si>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</si>
  <si>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</si>
  <si>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</si>
  <si>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</si>
  <si>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</si>
  <si>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</si>
  <si>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</si>
  <si>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</si>
  <si>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</si>
  <si>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</si>
  <si>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</si>
  <si>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</si>
  <si>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</si>
  <si>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</si>
  <si>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</si>
  <si>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</si>
  <si>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</si>
  <si>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</si>
  <si>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</si>
  <si>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</si>
  <si>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</si>
  <si>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</si>
  <si>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</si>
  <si>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</si>
  <si>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</si>
  <si>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</si>
  <si>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</si>
  <si>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</si>
  <si>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</si>
  <si>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</si>
  <si>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</si>
  <si>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</si>
  <si>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</si>
  <si>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</si>
  <si>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</si>
  <si>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</si>
  <si>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</si>
  <si>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</si>
  <si>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</si>
  <si>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</si>
  <si>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</si>
  <si>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</si>
  <si>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</si>
  <si>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</si>
  <si>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</si>
  <si>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</si>
  <si>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</si>
  <si>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</si>
  <si>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</si>
  <si>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</si>
  <si>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</si>
  <si>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</si>
  <si>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</si>
  <si>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</si>
  <si>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</si>
  <si>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</si>
  <si>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</si>
  <si>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</si>
  <si>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</si>
  <si>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</si>
  <si>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</si>
  <si>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</si>
  <si>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</si>
  <si>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</si>
  <si>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</si>
  <si>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</si>
  <si>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</si>
  <si>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</si>
  <si>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</si>
  <si>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</si>
  <si>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</si>
  <si>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</si>
  <si>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</si>
  <si>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</si>
  <si>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</si>
  <si>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</si>
  <si>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</si>
  <si>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</si>
  <si>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</si>
  <si>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</si>
  <si>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</si>
  <si>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</si>
  <si>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</si>
  <si>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</si>
  <si>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</si>
  <si>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</si>
  <si>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</si>
  <si>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</si>
  <si>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</si>
  <si>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</si>
  <si>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</si>
  <si>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</si>
  <si>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</si>
  <si>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</si>
  <si>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</si>
  <si>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</si>
  <si>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</si>
  <si>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</si>
  <si>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</si>
  <si>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</si>
  <si>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</si>
  <si>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</si>
  <si>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</si>
  <si>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</si>
  <si>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</si>
  <si>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</si>
  <si>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</si>
  <si>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</si>
  <si>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</si>
  <si>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</si>
  <si>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</si>
  <si>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</si>
  <si>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</si>
  <si>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</si>
  <si>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</si>
  <si>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</si>
  <si>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</si>
  <si>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</si>
  <si>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</si>
  <si>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</si>
  <si>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</si>
  <si>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</si>
  <si>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</si>
  <si>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</si>
  <si>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</si>
  <si>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</si>
  <si>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</si>
  <si>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</si>
  <si>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</si>
  <si>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</si>
  <si>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</si>
  <si>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</si>
  <si>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</si>
  <si>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</si>
  <si>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</si>
  <si>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</si>
  <si>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</si>
  <si>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</si>
  <si>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</si>
  <si>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</si>
  <si>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</si>
  <si>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</si>
  <si>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</si>
  <si>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</si>
  <si>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</si>
  <si>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</si>
  <si>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</si>
  <si>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</si>
  <si>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</si>
  <si>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</si>
  <si>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</si>
  <si>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</si>
  <si>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</si>
  <si>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</si>
  <si>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</si>
  <si>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</si>
  <si>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</si>
  <si>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</si>
  <si>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</si>
  <si>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</si>
  <si>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</si>
  <si>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</si>
  <si>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</si>
  <si>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</si>
  <si>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</si>
  <si>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</si>
  <si>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</si>
  <si>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</si>
  <si>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</si>
  <si>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</si>
  <si>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</si>
  <si>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</si>
  <si>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</si>
  <si>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</si>
  <si>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</si>
  <si>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</si>
  <si>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</si>
  <si>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</si>
  <si>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</si>
  <si>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</si>
  <si>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</si>
  <si>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</si>
  <si>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</si>
  <si>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</si>
  <si>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</si>
  <si>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</si>
  <si>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</si>
  <si>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</si>
  <si>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</si>
  <si>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</si>
  <si>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</si>
  <si>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</si>
  <si>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</si>
  <si>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</si>
  <si>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</si>
  <si>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</si>
  <si>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</si>
  <si>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</si>
  <si>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</si>
  <si>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</si>
  <si>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</si>
  <si>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</si>
  <si>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</si>
  <si>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</si>
  <si>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</si>
  <si>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</si>
  <si>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</si>
  <si>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</si>
  <si>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</si>
  <si>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</si>
  <si>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</si>
  <si>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</si>
  <si>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</si>
  <si>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</si>
  <si>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</si>
  <si>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</si>
  <si>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</si>
  <si>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</si>
  <si>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</si>
  <si>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</si>
  <si>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</si>
  <si>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</si>
  <si>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</si>
  <si>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</si>
  <si>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</si>
  <si>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</si>
  <si>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</si>
  <si>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</si>
  <si>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</si>
  <si>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</si>
  <si>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</si>
  <si>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</si>
  <si>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</si>
  <si>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</si>
  <si>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</si>
  <si>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</si>
  <si>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</si>
  <si>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</si>
  <si>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</si>
  <si>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</si>
  <si>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</si>
  <si>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</si>
  <si>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</si>
  <si>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</si>
  <si>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</si>
  <si>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</si>
  <si>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</si>
  <si>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</si>
  <si>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</si>
  <si>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</si>
  <si>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</si>
  <si>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</si>
  <si>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</si>
  <si>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</si>
  <si>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</si>
  <si>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</si>
  <si>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</si>
  <si>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</si>
  <si>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</si>
  <si>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</si>
  <si>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</si>
  <si>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</si>
  <si>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</si>
  <si>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</si>
  <si>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</si>
  <si>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</si>
  <si>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</si>
  <si>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</si>
  <si>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</si>
  <si>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</si>
  <si>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</si>
  <si>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</si>
  <si>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</si>
  <si>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</si>
  <si>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</si>
  <si>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</si>
  <si>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</si>
  <si>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</si>
  <si>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</si>
  <si>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</si>
  <si>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</si>
  <si>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</si>
  <si>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</si>
  <si>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</si>
  <si>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</si>
  <si>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</si>
  <si>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</si>
  <si>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</si>
  <si>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</si>
  <si>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</si>
  <si>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</si>
  <si>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</si>
  <si>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</si>
  <si>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</si>
  <si>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</si>
  <si>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</si>
  <si>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</si>
  <si>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</si>
  <si>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</si>
  <si>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</si>
  <si>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</si>
  <si>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</si>
  <si>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</si>
  <si>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</si>
  <si>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</si>
  <si>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</si>
  <si>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</si>
  <si>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</si>
  <si>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</si>
  <si>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</si>
  <si>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</si>
  <si>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</si>
  <si>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</si>
  <si>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</si>
  <si>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</si>
  <si>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</si>
  <si>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</si>
  <si>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</si>
  <si>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</si>
  <si>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</si>
  <si>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</si>
  <si>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</si>
  <si>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</si>
  <si>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</si>
  <si>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</si>
  <si>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</si>
  <si>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</si>
  <si>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</si>
  <si>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</si>
  <si>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</si>
  <si>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</si>
  <si>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</si>
  <si>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</si>
  <si>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</si>
  <si>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</si>
  <si>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</si>
  <si>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</si>
  <si>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</si>
  <si>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</si>
  <si>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</si>
  <si>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</si>
  <si>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</si>
  <si>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</si>
  <si>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</si>
  <si>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</si>
  <si>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</si>
  <si>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</si>
  <si>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</si>
  <si>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</si>
  <si>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</si>
  <si>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</si>
  <si>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</si>
  <si>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</si>
  <si>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</si>
  <si>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</si>
  <si>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</si>
  <si>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</si>
  <si>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</si>
  <si>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</si>
  <si>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</si>
  <si>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</si>
  <si>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</si>
  <si>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</si>
  <si>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</si>
  <si>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</si>
  <si>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</si>
  <si>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</si>
  <si>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</si>
  <si>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</si>
  <si>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</si>
  <si>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</si>
  <si>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</si>
  <si>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</si>
  <si>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</si>
  <si>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</si>
  <si>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</si>
  <si>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</si>
  <si>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</si>
  <si>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</si>
  <si>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</si>
  <si>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</si>
  <si>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</si>
  <si>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</si>
  <si>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</si>
  <si>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</si>
  <si>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</si>
  <si>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</si>
  <si>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</si>
  <si>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</si>
  <si>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</si>
  <si>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</si>
  <si>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</si>
  <si>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</si>
  <si>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</si>
  <si>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</si>
  <si>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</si>
  <si>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</si>
  <si>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</si>
  <si>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</si>
  <si>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</si>
  <si>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</si>
  <si>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</si>
  <si>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</si>
  <si>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</si>
  <si>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</si>
  <si>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</si>
  <si>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</si>
  <si>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</si>
  <si>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</si>
  <si>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</si>
  <si>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</si>
  <si>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</si>
  <si>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</si>
  <si>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</si>
  <si>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</si>
  <si>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</si>
  <si>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</si>
  <si>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</si>
  <si>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</si>
  <si>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</si>
  <si>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</si>
  <si>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</si>
  <si>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</si>
  <si>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</si>
  <si>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</si>
  <si>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</si>
  <si>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</si>
  <si>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</si>
  <si>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</si>
  <si>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</si>
  <si>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</si>
  <si>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</si>
  <si>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</si>
  <si>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</si>
  <si>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</si>
  <si>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</si>
  <si>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</si>
  <si>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</si>
  <si>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</si>
  <si>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</si>
  <si>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</si>
  <si>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</si>
  <si>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</si>
  <si>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</si>
  <si>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</si>
  <si>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</si>
  <si>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</si>
  <si>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</si>
  <si>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</si>
  <si>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</si>
  <si>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</si>
  <si>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</si>
  <si>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</si>
  <si>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</si>
  <si>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</si>
  <si>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</si>
  <si>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</si>
  <si>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</si>
  <si>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</si>
  <si>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</si>
  <si>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</si>
  <si>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</si>
  <si>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</si>
  <si>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</si>
  <si>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</si>
  <si>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</si>
  <si>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</si>
  <si>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</si>
  <si>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</si>
  <si>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</si>
  <si>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</si>
  <si>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</si>
  <si>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</si>
  <si>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</si>
  <si>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</si>
  <si>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</si>
  <si>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</si>
  <si>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</si>
  <si>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</si>
  <si>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</si>
  <si>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</si>
  <si>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</si>
  <si>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</si>
  <si>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</si>
  <si>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</si>
  <si>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</si>
  <si>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</si>
  <si>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</si>
  <si>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</si>
  <si>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</si>
  <si>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</si>
  <si>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</si>
  <si>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</si>
  <si>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</si>
  <si>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</si>
  <si>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</si>
  <si>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</si>
  <si>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</si>
  <si>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</si>
  <si>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</si>
  <si>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</si>
  <si>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</si>
  <si>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</si>
  <si>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</si>
  <si>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</si>
  <si>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</si>
  <si>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</si>
  <si>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</si>
  <si>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</si>
  <si>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</si>
  <si>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</si>
  <si>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</si>
  <si>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</si>
  <si>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</si>
  <si>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</si>
  <si>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</si>
  <si>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</si>
  <si>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</si>
  <si>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</si>
  <si>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</si>
  <si>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</si>
  <si>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</si>
  <si>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</si>
  <si>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</si>
  <si>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</si>
  <si>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</si>
  <si>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</si>
  <si>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</si>
  <si>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</si>
  <si>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</si>
  <si>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</si>
  <si>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</si>
  <si>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</si>
  <si>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</si>
  <si>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</si>
  <si>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</si>
  <si>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</si>
  <si>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</si>
  <si>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</si>
  <si>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</si>
  <si>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</si>
  <si>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</si>
  <si>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</si>
  <si>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</si>
  <si>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</si>
  <si>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</si>
  <si>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</si>
  <si>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</si>
  <si>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</si>
  <si>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</si>
  <si>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</si>
  <si>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</si>
  <si>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</si>
  <si>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</si>
  <si>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</si>
  <si>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</si>
  <si>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</si>
  <si>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</si>
  <si>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</si>
  <si>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</si>
  <si>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</si>
  <si>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</si>
  <si>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</si>
  <si>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</si>
  <si>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</si>
  <si>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</si>
  <si>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</si>
  <si>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</si>
  <si>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</si>
  <si>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</si>
  <si>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</si>
  <si>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</si>
  <si>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</si>
  <si>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</si>
  <si>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</si>
  <si>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</si>
  <si>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</si>
  <si>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</si>
  <si>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</si>
  <si>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</si>
  <si>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</si>
  <si>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</si>
  <si>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</si>
  <si>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</si>
  <si>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</si>
  <si>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</si>
  <si>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</si>
  <si>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</si>
  <si>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</si>
  <si>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</si>
  <si>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</si>
  <si>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</si>
  <si>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</si>
  <si>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</si>
  <si>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</si>
  <si>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</si>
  <si>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</si>
  <si>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</si>
  <si>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</si>
  <si>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</si>
  <si>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</si>
  <si>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</si>
  <si>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</si>
  <si>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</si>
  <si>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</si>
  <si>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</si>
  <si>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</si>
  <si>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</si>
  <si>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</si>
  <si>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</si>
  <si>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</si>
  <si>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</si>
  <si>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</si>
  <si>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</si>
  <si>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</si>
  <si>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</si>
  <si>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</si>
  <si>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</si>
  <si>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</si>
  <si>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</si>
  <si>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</si>
  <si>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</si>
  <si>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</si>
  <si>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</si>
  <si>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</si>
  <si>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</si>
  <si>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</si>
  <si>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</si>
  <si>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</si>
  <si>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</si>
  <si>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</si>
  <si>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</si>
  <si>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</si>
  <si>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</si>
  <si>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</si>
  <si>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</si>
  <si>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</si>
  <si>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</si>
  <si>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</si>
  <si>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</si>
  <si>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</si>
  <si>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</si>
  <si>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</si>
  <si>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</si>
  <si>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</si>
  <si>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</si>
  <si>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</si>
  <si>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</si>
  <si>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</si>
  <si>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</si>
  <si>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</si>
  <si>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</si>
  <si>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</si>
  <si>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</si>
  <si>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</si>
  <si>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</si>
  <si>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</si>
  <si>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</si>
  <si>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</si>
  <si>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</si>
  <si>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</si>
  <si>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</si>
  <si>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</si>
  <si>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</si>
  <si>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</si>
  <si>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</si>
  <si>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</si>
  <si>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</si>
  <si>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</si>
  <si>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</si>
  <si>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</si>
  <si>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</si>
  <si>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</si>
  <si>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</si>
  <si>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</si>
  <si>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</si>
  <si>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</si>
  <si>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</si>
  <si>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</si>
  <si>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</si>
  <si>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</si>
  <si>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</si>
  <si>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</si>
  <si>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</si>
  <si>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</si>
  <si>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</si>
  <si>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</si>
  <si>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</si>
  <si>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</si>
  <si>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</si>
  <si>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</si>
  <si>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</si>
  <si>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</si>
  <si>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</si>
  <si>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</si>
  <si>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</si>
  <si>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</si>
  <si>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</si>
  <si>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</si>
  <si>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</si>
  <si>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</si>
  <si>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</si>
  <si>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</si>
  <si>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</si>
  <si>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</si>
  <si>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</si>
  <si>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</si>
  <si>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</si>
  <si>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</si>
  <si>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</si>
  <si>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</si>
  <si>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</si>
  <si>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</si>
  <si>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</si>
  <si>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</si>
  <si>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</si>
  <si>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</si>
  <si>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</si>
  <si>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</si>
  <si>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</si>
  <si>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</si>
  <si>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</si>
  <si>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</si>
  <si>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</si>
  <si>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</si>
  <si>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</si>
  <si>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</si>
  <si>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</si>
  <si>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</si>
  <si>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</si>
  <si>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</si>
  <si>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</si>
  <si>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</si>
  <si>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</si>
  <si>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</si>
  <si>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</si>
  <si>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</si>
  <si>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</si>
  <si>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</si>
  <si>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</si>
  <si>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</si>
  <si>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</si>
  <si>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</si>
  <si>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</si>
  <si>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</si>
  <si>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</si>
  <si>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</si>
  <si>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</si>
  <si>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</si>
  <si>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</si>
  <si>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</si>
  <si>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</si>
  <si>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</si>
  <si>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</si>
  <si>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</si>
  <si>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</si>
  <si>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</si>
  <si>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</si>
  <si>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</si>
  <si>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</si>
  <si>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</si>
  <si>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</si>
  <si>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</si>
  <si>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</si>
  <si>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</si>
  <si>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</si>
  <si>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</si>
  <si>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</si>
  <si>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</si>
  <si>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</si>
  <si>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</si>
  <si>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</si>
  <si>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</si>
  <si>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</si>
  <si>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</si>
  <si>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</si>
  <si>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</si>
  <si>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</si>
  <si>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</si>
  <si>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</si>
  <si>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</si>
  <si>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</si>
  <si>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</si>
  <si>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</si>
  <si>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</si>
  <si>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</si>
  <si>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</si>
  <si>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</si>
  <si>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</si>
  <si>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</si>
  <si>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</si>
  <si>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</si>
  <si>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</si>
  <si>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</si>
  <si>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</si>
  <si>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</si>
  <si>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</si>
  <si>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</si>
  <si>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</si>
  <si>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</si>
  <si>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</si>
  <si>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</si>
  <si>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</si>
  <si>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</si>
  <si>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</si>
  <si>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</si>
  <si>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</si>
  <si>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</si>
  <si>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</si>
  <si>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</si>
  <si>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</si>
  <si>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</si>
  <si>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</si>
  <si>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</si>
  <si>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</si>
  <si>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</si>
  <si>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</si>
  <si>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</si>
  <si>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</si>
  <si>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</si>
  <si>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</si>
  <si>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</si>
  <si>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</si>
  <si>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</si>
  <si>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</si>
  <si>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</si>
  <si>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</si>
  <si>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</si>
  <si>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</si>
  <si>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</si>
  <si>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</si>
  <si>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</si>
  <si>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</si>
  <si>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</si>
  <si>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</si>
  <si>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</si>
  <si>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</si>
  <si>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</si>
  <si>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</si>
  <si>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</si>
  <si>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</si>
  <si>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</si>
  <si>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</si>
  <si>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</si>
  <si>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</si>
  <si>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</si>
  <si>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</si>
  <si>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</si>
  <si>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</si>
  <si>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</si>
  <si>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</si>
  <si>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</si>
  <si>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</si>
  <si>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</si>
  <si>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</si>
  <si>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</si>
  <si>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</si>
  <si>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</si>
  <si>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</si>
  <si>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</si>
  <si>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</si>
  <si>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</si>
  <si>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</si>
  <si>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</si>
  <si>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</si>
  <si>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</si>
  <si>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</si>
  <si>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</si>
  <si>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</si>
  <si>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</si>
  <si>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</si>
  <si>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</si>
  <si>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</si>
  <si>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</si>
  <si>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</si>
  <si>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</si>
  <si>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</si>
  <si>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</si>
  <si>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</si>
  <si>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</si>
  <si>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</si>
  <si>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</si>
  <si>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</si>
  <si>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</si>
  <si>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</si>
  <si>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</si>
  <si>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</si>
  <si>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</si>
  <si>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</si>
  <si>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</si>
  <si>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</si>
  <si>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</si>
  <si>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</si>
  <si>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</si>
  <si>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</si>
  <si>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</si>
  <si>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</si>
  <si>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</si>
  <si>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</si>
  <si>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</si>
  <si>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</si>
  <si>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</si>
  <si>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</si>
  <si>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</si>
  <si>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</si>
  <si>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</si>
  <si>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</si>
  <si>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</si>
  <si>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</si>
  <si>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</si>
  <si>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</si>
  <si>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</si>
  <si>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</si>
  <si>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</si>
  <si>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</si>
  <si>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</si>
  <si>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</si>
  <si>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</si>
  <si>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</si>
  <si>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</si>
  <si>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</si>
  <si>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</si>
  <si>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</si>
  <si>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</si>
  <si>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</si>
  <si>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</si>
  <si>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</si>
  <si>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</si>
  <si>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</si>
  <si>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</si>
  <si>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</si>
  <si>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</si>
  <si>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</si>
  <si>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</si>
  <si>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</si>
  <si>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</si>
  <si>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</si>
  <si>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</si>
  <si>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</si>
  <si>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</si>
  <si>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</si>
  <si>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</si>
  <si>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</si>
  <si>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</si>
  <si>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</si>
  <si>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</si>
  <si>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</si>
  <si>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</si>
  <si>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</si>
  <si>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</si>
  <si>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</si>
  <si>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</si>
  <si>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</si>
  <si>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</si>
  <si>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</si>
  <si>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</si>
  <si>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</si>
  <si>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</si>
  <si>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</si>
  <si>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</si>
  <si>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</si>
  <si>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</si>
  <si>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</si>
  <si>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</si>
  <si>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</si>
  <si>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</si>
  <si>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</si>
  <si>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</si>
  <si>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</si>
  <si>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</si>
  <si>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</si>
  <si>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</si>
  <si>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</si>
  <si>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</si>
  <si>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</si>
  <si>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</si>
  <si>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</si>
  <si>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</si>
  <si>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</si>
  <si>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</si>
  <si>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</si>
  <si>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</si>
  <si>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</si>
  <si>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</si>
  <si>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</si>
  <si>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</si>
  <si>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</si>
  <si>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</si>
  <si>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</si>
  <si>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</si>
  <si>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</si>
  <si>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</si>
  <si>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</si>
  <si>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</si>
  <si>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</si>
  <si>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</si>
  <si>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</si>
  <si>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</si>
  <si>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</si>
  <si>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</si>
  <si>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</si>
  <si>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</si>
  <si>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</si>
  <si>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</si>
  <si>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</si>
  <si>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</si>
  <si>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</si>
  <si>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</si>
  <si>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</si>
  <si>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</si>
  <si>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</si>
  <si>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</si>
  <si>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</si>
  <si>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</si>
  <si>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</si>
  <si>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</si>
  <si>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</si>
  <si>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</si>
  <si>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</si>
  <si>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</si>
  <si>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</si>
  <si>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</si>
  <si>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</si>
  <si>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</si>
  <si>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</si>
  <si>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</si>
  <si>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</si>
  <si>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</si>
  <si>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</si>
  <si>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</si>
  <si>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</si>
  <si>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</si>
  <si>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</si>
  <si>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</si>
  <si>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</si>
  <si>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</si>
  <si>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</si>
  <si>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</si>
  <si>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</si>
  <si>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</si>
  <si>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</si>
  <si>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</si>
  <si>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</si>
  <si>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</si>
  <si>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</si>
  <si>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</si>
  <si>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</si>
  <si>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</si>
  <si>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</si>
  <si>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</si>
  <si>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</si>
  <si>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</si>
  <si>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</si>
  <si>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</si>
  <si>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</si>
  <si>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</si>
  <si>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</si>
  <si>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</si>
  <si>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</si>
  <si>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</si>
  <si>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</si>
  <si>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</si>
  <si>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</si>
  <si>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</si>
  <si>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</si>
  <si>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</si>
  <si>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</si>
  <si>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</si>
  <si>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</si>
  <si>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</si>
  <si>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</si>
  <si>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</si>
  <si>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</si>
  <si>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</si>
  <si>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</si>
  <si>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</si>
  <si>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</si>
  <si>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</si>
  <si>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</si>
  <si>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</si>
  <si>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</si>
  <si>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</si>
  <si>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</si>
  <si>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</si>
  <si>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</si>
  <si>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</si>
  <si>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</si>
  <si>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</si>
  <si>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</si>
  <si>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</si>
  <si>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</si>
  <si>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</si>
  <si>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</si>
  <si>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</si>
  <si>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</si>
  <si>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</si>
  <si>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</si>
  <si>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</si>
  <si>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</si>
  <si>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</si>
  <si>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</si>
  <si>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</si>
  <si>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</si>
  <si>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</si>
  <si>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</si>
  <si>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</si>
  <si>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</si>
  <si>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</si>
  <si>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</si>
  <si>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</si>
  <si>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</si>
  <si>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</si>
  <si>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</si>
  <si>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</si>
  <si>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</si>
  <si>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</si>
  <si>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</si>
  <si>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</si>
  <si>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</si>
  <si>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</si>
  <si>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</si>
  <si>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</si>
  <si>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</si>
  <si>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</si>
  <si>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</si>
  <si>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</si>
  <si>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</si>
  <si>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</si>
  <si>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</si>
  <si>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</si>
  <si>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</si>
  <si>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</si>
  <si>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</si>
  <si>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</si>
  <si>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</si>
  <si>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</si>
  <si>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</si>
  <si>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</si>
  <si>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</si>
  <si>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</si>
  <si>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</si>
  <si>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</si>
  <si>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</si>
  <si>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</si>
  <si>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</si>
  <si>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</si>
  <si>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</si>
  <si>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</si>
  <si>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</si>
  <si>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</si>
  <si>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</si>
  <si>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</si>
  <si>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</si>
  <si>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</si>
  <si>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</si>
  <si>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</si>
  <si>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</si>
  <si>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</si>
  <si>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</si>
  <si>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</si>
  <si>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</si>
  <si>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</si>
  <si>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</si>
  <si>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</si>
  <si>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</si>
  <si>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</si>
  <si>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</si>
  <si>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</si>
  <si>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</si>
  <si>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</si>
  <si>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</si>
  <si>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</si>
  <si>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</si>
  <si>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</si>
  <si>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</si>
  <si>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</si>
  <si>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</si>
  <si>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</si>
  <si>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</si>
  <si>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</si>
  <si>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</si>
  <si>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</si>
  <si>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</si>
  <si>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</si>
  <si>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</si>
  <si>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</si>
  <si>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</si>
  <si>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</si>
  <si>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</si>
  <si>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</si>
  <si>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</si>
  <si>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</si>
  <si>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</si>
  <si>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</si>
  <si>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</si>
  <si>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</si>
  <si>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</si>
  <si>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</si>
  <si>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</si>
  <si>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</si>
  <si>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</si>
  <si>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</si>
  <si>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</si>
  <si>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</si>
  <si>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</si>
  <si>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</si>
  <si>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</si>
  <si>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</si>
  <si>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</si>
  <si>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</si>
  <si>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</si>
  <si>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</si>
  <si>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</si>
  <si>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</si>
  <si>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</si>
  <si>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</si>
  <si>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</si>
  <si>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</si>
  <si>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</si>
  <si>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</si>
  <si>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</si>
  <si>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</si>
  <si>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</si>
  <si>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</si>
  <si>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</si>
  <si>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</si>
  <si>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</si>
  <si>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</si>
  <si>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</si>
  <si>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</si>
  <si>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</si>
  <si>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</si>
  <si>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</si>
  <si>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</si>
  <si>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</si>
  <si>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</si>
  <si>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</si>
  <si>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</si>
  <si>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</si>
  <si>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</si>
  <si>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</si>
  <si>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</si>
  <si>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</si>
  <si>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</si>
  <si>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</si>
  <si>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</si>
  <si>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</si>
  <si>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</si>
  <si>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</si>
  <si>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</si>
  <si>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</si>
  <si>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</si>
  <si>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</si>
  <si>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</si>
  <si>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</si>
  <si>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</si>
  <si>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</si>
  <si>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</si>
  <si>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</si>
  <si>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</si>
  <si>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</si>
  <si>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</si>
  <si>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</si>
  <si>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</si>
  <si>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</si>
  <si>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</si>
  <si>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</si>
  <si>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</si>
  <si>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</si>
  <si>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</si>
  <si>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</si>
  <si>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</si>
  <si>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</si>
  <si>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</si>
  <si>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</si>
  <si>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</si>
  <si>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</si>
  <si>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</si>
  <si>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</si>
  <si>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</si>
  <si>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</si>
  <si>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</si>
  <si>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</si>
  <si>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</si>
  <si>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</si>
  <si>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</si>
  <si>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</si>
  <si>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</si>
  <si>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</si>
  <si>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</si>
  <si>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</si>
  <si>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</si>
  <si>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</si>
  <si>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</si>
  <si>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</si>
  <si>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</si>
  <si>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</si>
  <si>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</si>
  <si>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</si>
  <si>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</si>
  <si>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</si>
  <si>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</si>
  <si>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</si>
  <si>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</si>
  <si>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</si>
  <si>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</si>
  <si>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</si>
  <si>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</si>
  <si>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</si>
  <si>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</si>
  <si>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</si>
  <si>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</si>
  <si>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</si>
  <si>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</si>
  <si>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</si>
  <si>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</si>
  <si>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</si>
  <si>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</si>
  <si>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</si>
  <si>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</si>
  <si>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</si>
  <si>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</si>
  <si>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</si>
  <si>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</si>
  <si>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</si>
  <si>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</si>
  <si>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</si>
  <si>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</si>
  <si>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</si>
  <si>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</si>
  <si>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</si>
  <si>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</si>
  <si>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</si>
  <si>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</si>
  <si>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</si>
  <si>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</si>
  <si>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</si>
  <si>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</si>
  <si>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</si>
  <si>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</si>
  <si>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</si>
  <si>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</si>
  <si>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</si>
  <si>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</si>
  <si>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</si>
  <si>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</si>
  <si>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</si>
  <si>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</si>
  <si>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</si>
  <si>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</si>
  <si>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</si>
  <si>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</si>
  <si>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</si>
  <si>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</si>
  <si>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</si>
  <si>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</si>
  <si>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</si>
  <si>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</si>
  <si>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</si>
  <si>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</si>
  <si>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</si>
  <si>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</si>
  <si>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</si>
  <si>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</si>
  <si>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</si>
  <si>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</si>
  <si>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</si>
  <si>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</si>
  <si>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</si>
  <si>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</si>
  <si>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</si>
  <si>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</si>
  <si>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</si>
  <si>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</si>
  <si>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</si>
  <si>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</si>
  <si>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</si>
  <si>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</si>
  <si>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</si>
  <si>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</si>
  <si>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</si>
  <si>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</si>
  <si>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</si>
  <si>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</si>
  <si>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</si>
  <si>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</si>
  <si>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</si>
  <si>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</si>
  <si>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</si>
  <si>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</si>
  <si>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</si>
  <si>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</si>
  <si>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</si>
  <si>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</si>
  <si>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</si>
  <si>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</si>
  <si>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</si>
  <si>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</si>
  <si>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</si>
  <si>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</si>
  <si>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</si>
  <si>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</si>
  <si>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</si>
  <si>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</si>
  <si>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</si>
  <si>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</si>
  <si>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</si>
  <si>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</si>
  <si>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</si>
  <si>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</si>
  <si>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</si>
  <si>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</si>
  <si>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</si>
  <si>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</si>
  <si>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</si>
  <si>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</si>
  <si>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</si>
  <si>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</si>
  <si>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</si>
  <si>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</si>
  <si>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</si>
  <si>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</si>
  <si>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</si>
  <si>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</si>
  <si>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</si>
  <si>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</si>
  <si>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</si>
  <si>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</si>
  <si>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</si>
  <si>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</si>
  <si>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</si>
  <si>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</si>
  <si>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</si>
  <si>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</si>
  <si>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</si>
  <si>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</si>
  <si>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</si>
  <si>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</si>
  <si>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</si>
  <si>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</si>
  <si>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</si>
  <si>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</si>
  <si>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</si>
  <si>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</si>
  <si>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</si>
  <si>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</si>
  <si>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</si>
  <si>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</si>
  <si>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</si>
  <si>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</si>
  <si>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</si>
  <si>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</si>
  <si>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</si>
  <si>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</si>
  <si>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</si>
  <si>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</si>
  <si>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</si>
  <si>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</si>
  <si>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</si>
  <si>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</si>
  <si>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</si>
  <si>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</si>
  <si>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</si>
  <si>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</si>
  <si>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</si>
  <si>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</si>
  <si>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</si>
  <si>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</si>
  <si>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</si>
  <si>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</si>
  <si>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</si>
  <si>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</si>
  <si>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</si>
  <si>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</si>
  <si>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</si>
  <si>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</si>
  <si>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</si>
  <si>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</si>
  <si>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</si>
  <si>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</si>
  <si>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</si>
  <si>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</si>
  <si>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</si>
  <si>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</si>
  <si>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</si>
  <si>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</si>
  <si>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</si>
  <si>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</si>
  <si>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</si>
  <si>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</si>
  <si>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</si>
  <si>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</si>
  <si>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</si>
  <si>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</si>
  <si>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</si>
  <si>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</si>
  <si>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</si>
  <si>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</si>
  <si>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</si>
  <si>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</si>
  <si>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</si>
  <si>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</si>
  <si>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</si>
  <si>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</si>
  <si>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</si>
  <si>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</si>
  <si>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</si>
  <si>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</si>
  <si>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</si>
  <si>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</si>
  <si>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</si>
  <si>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</si>
  <si>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</si>
  <si>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</si>
  <si>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</si>
  <si>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</si>
  <si>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</si>
  <si>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</si>
  <si>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</si>
  <si>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</si>
  <si>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</si>
  <si>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</si>
  <si>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</si>
  <si>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</si>
  <si>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</si>
  <si>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</si>
  <si>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</si>
  <si>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</si>
  <si>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</si>
  <si>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</si>
  <si>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</si>
  <si>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</si>
  <si>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</si>
  <si>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</si>
  <si>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</si>
  <si>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</si>
  <si>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</si>
  <si>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</si>
  <si>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</si>
  <si>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</si>
  <si>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</si>
  <si>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</si>
  <si>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</si>
  <si>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</si>
  <si>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</si>
  <si>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</si>
  <si>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</si>
  <si>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</si>
  <si>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</si>
  <si>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</si>
  <si>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</si>
  <si>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</si>
  <si>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</si>
  <si>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</si>
  <si>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</si>
  <si>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</si>
  <si>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</si>
  <si>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</si>
  <si>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</si>
  <si>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</si>
  <si>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</si>
  <si>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</si>
  <si>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</si>
  <si>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</si>
  <si>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</si>
  <si>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</si>
  <si>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</si>
  <si>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</si>
  <si>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</si>
  <si>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</si>
  <si>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</si>
  <si>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</si>
  <si>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</si>
  <si>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</si>
  <si>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</si>
  <si>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</si>
  <si>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</si>
  <si>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</si>
  <si>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</si>
  <si>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</si>
  <si>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</si>
  <si>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</si>
  <si>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</si>
  <si>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</si>
  <si>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</si>
  <si>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</si>
  <si>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</si>
  <si>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</si>
  <si>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</si>
  <si>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</si>
  <si>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</si>
  <si>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</si>
  <si>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</si>
  <si>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</si>
  <si>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</si>
  <si>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</si>
  <si>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</si>
  <si>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</si>
  <si>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</si>
  <si>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</si>
  <si>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</si>
  <si>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</si>
  <si>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</si>
  <si>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</si>
  <si>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</si>
  <si>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</si>
  <si>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</si>
  <si>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</si>
  <si>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</si>
  <si>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</si>
  <si>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</si>
  <si>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</si>
  <si>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</si>
  <si>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</si>
  <si>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</si>
  <si>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</si>
  <si>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</si>
  <si>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</si>
  <si>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</si>
  <si>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</si>
  <si>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</si>
  <si>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</si>
  <si>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</si>
  <si>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</si>
  <si>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</si>
  <si>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</si>
  <si>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</si>
  <si>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</si>
  <si>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</si>
  <si>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</si>
  <si>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</si>
  <si>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</si>
  <si>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</si>
  <si>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</si>
  <si>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</si>
  <si>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</si>
  <si>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</si>
  <si>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</si>
  <si>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</si>
  <si>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</si>
  <si>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</si>
  <si>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</si>
  <si>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</si>
  <si>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</si>
  <si>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</si>
  <si>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</si>
  <si>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</si>
  <si>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</si>
  <si>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</si>
  <si>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</si>
  <si>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</si>
  <si>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</si>
  <si>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</si>
  <si>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</si>
  <si>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</si>
  <si>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</si>
  <si>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</si>
  <si>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</si>
  <si>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</si>
  <si>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</si>
  <si>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</si>
  <si>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</si>
  <si>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</si>
  <si>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</si>
  <si>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</si>
  <si>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</si>
  <si>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</si>
  <si>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</si>
  <si>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</si>
  <si>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</si>
  <si>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</si>
  <si>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</si>
  <si>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</si>
  <si>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</si>
  <si>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</si>
  <si>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</si>
  <si>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</si>
  <si>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</si>
  <si>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</si>
  <si>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</si>
  <si>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</si>
  <si>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</si>
  <si>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</si>
  <si>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</si>
  <si>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</si>
  <si>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</si>
  <si>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</si>
  <si>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</si>
  <si>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</si>
  <si>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</si>
  <si>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</si>
  <si>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</si>
  <si>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</si>
  <si>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</si>
  <si>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</si>
  <si>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</si>
  <si>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</si>
  <si>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</si>
  <si>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</si>
  <si>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</si>
  <si>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</si>
  <si>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</si>
  <si>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</si>
  <si>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</si>
  <si>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</si>
  <si>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</si>
  <si>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</si>
  <si>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</si>
  <si>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</si>
  <si>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</si>
  <si>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</si>
  <si>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</si>
  <si>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</si>
  <si>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</si>
  <si>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</si>
  <si>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</si>
  <si>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</si>
  <si>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</si>
  <si>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</si>
  <si>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</si>
  <si>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</si>
  <si>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</si>
  <si>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</si>
  <si>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</si>
  <si>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</si>
  <si>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</si>
  <si>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</si>
  <si>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</si>
  <si>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</si>
  <si>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</si>
  <si>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</si>
  <si>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</si>
  <si>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</si>
  <si>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</si>
  <si>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</si>
  <si>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</si>
  <si>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</si>
  <si>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</si>
  <si>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</si>
  <si>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</si>
  <si>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</si>
  <si>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</si>
  <si>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</si>
  <si>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</si>
  <si>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</si>
  <si>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</si>
  <si>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</si>
  <si>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</si>
  <si>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</si>
  <si>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</si>
  <si>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</si>
  <si>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</si>
  <si>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</si>
  <si>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</si>
  <si>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</si>
  <si>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</si>
  <si>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</si>
  <si>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</si>
  <si>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</si>
  <si>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</si>
  <si>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</si>
  <si>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</si>
  <si>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</si>
  <si>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</si>
  <si>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</si>
  <si>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</si>
  <si>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</si>
  <si>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</si>
  <si>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</si>
  <si>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</si>
  <si>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</si>
  <si>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</si>
  <si>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</si>
  <si>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</si>
  <si>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</si>
  <si>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</si>
  <si>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</si>
  <si>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</si>
  <si>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</si>
  <si>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</si>
  <si>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</si>
  <si>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</si>
  <si>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</si>
  <si>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</si>
  <si>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</si>
  <si>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</si>
  <si>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</si>
  <si>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</si>
  <si>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</si>
  <si>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</si>
  <si>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</si>
  <si>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</si>
  <si>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</si>
  <si>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</si>
  <si>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</si>
  <si>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</si>
  <si>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</si>
  <si>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</si>
  <si>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</si>
  <si>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</si>
  <si>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</si>
  <si>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</si>
  <si>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</si>
  <si>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</si>
  <si>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</si>
  <si>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</si>
  <si>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</si>
  <si>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</si>
  <si>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</si>
  <si>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</si>
  <si>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</si>
  <si>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</si>
  <si>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</si>
  <si>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</si>
  <si>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</si>
  <si>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</si>
  <si>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</si>
  <si>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</si>
  <si>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</si>
  <si>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</si>
  <si>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</si>
  <si>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</si>
  <si>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</si>
  <si>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</si>
  <si>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</si>
  <si>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</si>
  <si>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</si>
  <si>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</si>
  <si>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</si>
  <si>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</si>
  <si>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</si>
  <si>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</si>
  <si>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</si>
  <si>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</si>
  <si>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</si>
  <si>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</si>
  <si>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</si>
  <si>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</si>
  <si>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</si>
  <si>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</si>
  <si>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</si>
  <si>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</si>
  <si>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</si>
  <si>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</si>
  <si>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</si>
  <si>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</si>
  <si>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</si>
  <si>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</si>
  <si>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</si>
  <si>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</si>
  <si>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</si>
  <si>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</si>
  <si>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</si>
  <si>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</si>
  <si>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</si>
  <si>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</si>
  <si>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</si>
  <si>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</si>
  <si>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</si>
  <si>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</si>
  <si>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</si>
  <si>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</si>
  <si>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</si>
  <si>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</si>
  <si>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</si>
  <si>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</si>
  <si>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</si>
  <si>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</si>
  <si>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</si>
  <si>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</si>
  <si>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</si>
  <si>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</si>
  <si>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</si>
  <si>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</si>
  <si>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</si>
  <si>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</si>
  <si>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</si>
  <si>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</si>
  <si>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</si>
  <si>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</si>
  <si>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</si>
  <si>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</si>
  <si>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</si>
  <si>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</si>
  <si>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</si>
  <si>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</si>
  <si>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</si>
  <si>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</si>
  <si>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</si>
  <si>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</si>
  <si>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</si>
  <si>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</si>
  <si>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</si>
  <si>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</si>
  <si>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</si>
  <si>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</si>
  <si>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</si>
  <si>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</si>
  <si>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</si>
  <si>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</si>
  <si>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</si>
  <si>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</si>
  <si>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</si>
  <si>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</si>
  <si>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</si>
  <si>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</si>
  <si>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</si>
  <si>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</si>
  <si>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</si>
  <si>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</si>
  <si>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</si>
  <si>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</si>
  <si>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</si>
  <si>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</si>
  <si>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</si>
  <si>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</si>
  <si>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</si>
  <si>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</si>
  <si>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</si>
  <si>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</si>
  <si>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</si>
  <si>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</si>
  <si>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</si>
  <si>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</si>
  <si>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</si>
  <si>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</si>
  <si>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</si>
  <si>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</si>
  <si>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</si>
  <si>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</si>
  <si>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</si>
  <si>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</si>
  <si>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</si>
  <si>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</si>
  <si>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</si>
  <si>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</si>
  <si>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</si>
  <si>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</si>
  <si>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</si>
  <si>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</si>
  <si>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</si>
  <si>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</si>
  <si>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</si>
  <si>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</si>
  <si>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</si>
  <si>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</si>
  <si>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</si>
  <si>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</si>
  <si>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</si>
  <si>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</si>
  <si>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</si>
  <si>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</si>
  <si>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</si>
  <si>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</si>
  <si>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</si>
  <si>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</si>
  <si>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</si>
  <si>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</si>
  <si>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</si>
  <si>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</si>
  <si>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</si>
  <si>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</si>
  <si>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</si>
  <si>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</si>
  <si>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</si>
  <si>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</si>
  <si>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</si>
  <si>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</si>
  <si>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</si>
  <si>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</si>
  <si>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</si>
  <si>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</si>
  <si>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</si>
  <si>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</si>
  <si>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</si>
  <si>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</si>
  <si>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</si>
  <si>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</si>
  <si>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</si>
  <si>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</si>
  <si>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</si>
  <si>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</si>
  <si>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</si>
  <si>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</si>
  <si>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</si>
  <si>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</si>
  <si>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</si>
  <si>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</si>
  <si>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</si>
  <si>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</si>
  <si>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</si>
  <si>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</si>
  <si>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</si>
  <si>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</si>
  <si>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</si>
  <si>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</si>
  <si>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</si>
  <si>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</si>
  <si>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</si>
  <si>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</si>
  <si>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</si>
  <si>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</si>
  <si>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</si>
  <si>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</si>
  <si>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</si>
  <si>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</si>
  <si>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</si>
  <si>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</si>
  <si>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</si>
  <si>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</si>
  <si>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</si>
  <si>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</si>
  <si>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</si>
  <si>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</si>
  <si>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</si>
  <si>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</si>
  <si>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</si>
  <si>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</si>
  <si>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</si>
  <si>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</si>
  <si>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</si>
  <si>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</si>
  <si>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</si>
  <si>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</si>
  <si>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</si>
  <si>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</si>
  <si>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</si>
  <si>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</si>
  <si>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</si>
  <si>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</si>
  <si>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</si>
  <si>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</si>
  <si>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</si>
  <si>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</si>
  <si>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</si>
  <si>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</si>
  <si>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</si>
  <si>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</si>
  <si>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</si>
  <si>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</si>
  <si>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</si>
  <si>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</si>
  <si>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</si>
  <si>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</si>
  <si>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</si>
  <si>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</si>
  <si>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</si>
  <si>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</si>
  <si>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</si>
  <si>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</si>
  <si>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</si>
  <si>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</si>
  <si>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</si>
  <si>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</si>
  <si>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</si>
  <si>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</si>
  <si>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</si>
  <si>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</si>
  <si>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</si>
  <si>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</si>
  <si>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</si>
  <si>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</si>
  <si>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</si>
  <si>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</si>
  <si>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</si>
  <si>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</si>
  <si>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</si>
  <si>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</si>
  <si>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</si>
  <si>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</si>
  <si>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</si>
  <si>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</si>
  <si>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</si>
  <si>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</si>
  <si>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</si>
  <si>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</si>
  <si>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</si>
  <si>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</si>
  <si>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</si>
  <si>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</si>
  <si>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</si>
  <si>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</si>
  <si>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</si>
  <si>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</si>
  <si>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</si>
  <si>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</si>
  <si>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</si>
  <si>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</si>
  <si>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</si>
  <si>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</si>
  <si>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</si>
  <si>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</si>
  <si>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</si>
  <si>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</si>
  <si>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</si>
  <si>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</si>
  <si>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</si>
  <si>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</si>
  <si>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</si>
  <si>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</si>
  <si>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</si>
  <si>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</si>
  <si>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</si>
  <si>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</si>
  <si>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</si>
  <si>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</si>
  <si>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</si>
  <si>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</si>
  <si>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</si>
  <si>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</si>
  <si>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</si>
  <si>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</si>
  <si>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</si>
  <si>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</si>
  <si>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</si>
  <si>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</si>
  <si>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</si>
  <si>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</si>
  <si>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</si>
  <si>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</si>
  <si>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</si>
  <si>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</si>
  <si>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</si>
  <si>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</si>
  <si>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</si>
  <si>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</si>
  <si>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</si>
  <si>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</si>
  <si>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</si>
  <si>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</si>
  <si>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</si>
  <si>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</si>
  <si>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</si>
  <si>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</si>
  <si>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</si>
  <si>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</si>
  <si>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</si>
  <si>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</si>
  <si>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</si>
  <si>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</si>
  <si>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</si>
  <si>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</si>
  <si>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</si>
  <si>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</si>
  <si>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</si>
  <si>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</si>
  <si>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</si>
  <si>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</si>
  <si>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</si>
  <si>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</si>
  <si>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</si>
  <si>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</si>
  <si>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</si>
  <si>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</si>
  <si>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</si>
  <si>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</si>
  <si>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</si>
  <si>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</si>
  <si>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</si>
  <si>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</si>
  <si>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</si>
  <si>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</si>
  <si>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</si>
  <si>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</si>
  <si>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</si>
  <si>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</si>
  <si>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</si>
  <si>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</si>
  <si>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</si>
  <si>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</si>
  <si>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</si>
  <si>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</si>
  <si>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</si>
  <si>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</si>
  <si>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</si>
  <si>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</si>
  <si>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</si>
  <si>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</si>
  <si>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</si>
  <si>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</si>
  <si>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</si>
  <si>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</si>
  <si>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</si>
  <si>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</si>
  <si>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</si>
  <si>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</si>
  <si>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</si>
  <si>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</si>
  <si>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</si>
  <si>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</si>
  <si>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</si>
  <si>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</si>
  <si>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</si>
  <si>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</si>
  <si>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</si>
  <si>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</si>
  <si>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</si>
  <si>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</si>
  <si>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</si>
  <si>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</si>
  <si>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</si>
  <si>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</si>
  <si>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</si>
  <si>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</si>
  <si>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</si>
  <si>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</si>
  <si>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</si>
  <si>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</si>
  <si>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</si>
  <si>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</si>
  <si>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</si>
  <si>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</si>
  <si>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</si>
  <si>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</si>
  <si>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</si>
  <si>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</si>
  <si>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</si>
  <si>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</si>
  <si>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</si>
  <si>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</si>
  <si>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</si>
  <si>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</si>
  <si>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</si>
  <si>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</si>
  <si>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</si>
  <si>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</si>
  <si>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</si>
  <si>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</si>
  <si>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</si>
  <si>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</si>
  <si>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</si>
  <si>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</si>
  <si>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</si>
  <si>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</si>
  <si>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</si>
  <si>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</si>
  <si>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</si>
  <si>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</si>
  <si>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</si>
  <si>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</si>
  <si>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</si>
  <si>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</si>
  <si>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</si>
  <si>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</si>
  <si>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</si>
  <si>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</si>
  <si>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</si>
  <si>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</si>
  <si>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</si>
  <si>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</si>
  <si>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</si>
  <si>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</si>
  <si>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</si>
  <si>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</si>
  <si>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</si>
  <si>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</si>
  <si>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</si>
  <si>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</si>
  <si>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</si>
  <si>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</si>
  <si>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</si>
  <si>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</si>
  <si>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</si>
  <si>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</si>
  <si>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</si>
  <si>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</si>
  <si>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</si>
  <si>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</si>
  <si>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</si>
  <si>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</si>
  <si>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</si>
  <si>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</si>
  <si>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</si>
  <si>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</si>
  <si>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</si>
  <si>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</si>
  <si>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</si>
  <si>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</si>
  <si>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</si>
  <si>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</si>
  <si>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</si>
  <si>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</si>
  <si>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</si>
  <si>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</si>
  <si>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</si>
  <si>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</si>
  <si>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</si>
  <si>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</si>
  <si>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</si>
  <si>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</si>
  <si>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</si>
  <si>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</si>
  <si>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</si>
  <si>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</si>
  <si>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</si>
  <si>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</si>
  <si>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</si>
  <si>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</si>
  <si>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</si>
  <si>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</si>
  <si>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</si>
  <si>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</si>
  <si>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</si>
  <si>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</si>
  <si>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</si>
  <si>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</si>
  <si>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</si>
  <si>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</si>
  <si>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</si>
  <si>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</si>
  <si>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</si>
  <si>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</si>
  <si>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</si>
  <si>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</si>
  <si>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</si>
  <si>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</si>
  <si>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</si>
  <si>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</si>
  <si>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</si>
  <si>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</si>
  <si>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</si>
  <si>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</si>
  <si>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</si>
  <si>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</si>
  <si>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</si>
  <si>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</si>
  <si>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</si>
  <si>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</si>
  <si>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</si>
  <si>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</si>
  <si>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</si>
  <si>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</si>
  <si>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</si>
  <si>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</si>
  <si>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</si>
  <si>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</si>
  <si>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</si>
  <si>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</si>
  <si>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</si>
  <si>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</si>
  <si>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</si>
  <si>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</si>
  <si>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</si>
  <si>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</si>
  <si>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</si>
  <si>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</si>
  <si>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</si>
  <si>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</si>
  <si>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</si>
  <si>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</si>
  <si>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</si>
  <si>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</si>
  <si>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</si>
  <si>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</si>
  <si>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</si>
  <si>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</si>
  <si>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</si>
  <si>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</si>
  <si>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</si>
  <si>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</si>
  <si>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</si>
  <si>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</si>
  <si>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</si>
  <si>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</si>
  <si>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</si>
  <si>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</si>
  <si>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</si>
  <si>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</si>
  <si>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</si>
  <si>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</si>
  <si>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</si>
  <si>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</si>
  <si>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</si>
  <si>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</si>
  <si>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</si>
  <si>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</si>
  <si>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</si>
  <si>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</si>
  <si>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</si>
  <si>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</si>
  <si>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</si>
  <si>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</si>
  <si>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</si>
  <si>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</si>
  <si>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</si>
  <si>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</si>
  <si>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</si>
  <si>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</si>
  <si>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</si>
  <si>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</si>
  <si>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</si>
  <si>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</si>
  <si>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</si>
  <si>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</si>
  <si>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</si>
  <si>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</si>
  <si>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</si>
  <si>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</si>
  <si>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</si>
  <si>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</si>
  <si>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</si>
  <si>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</si>
  <si>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</si>
  <si>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</si>
  <si>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</si>
  <si>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</si>
  <si>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</si>
  <si>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</si>
  <si>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</si>
  <si>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</si>
  <si>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</si>
  <si>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</si>
  <si>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</si>
  <si>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</si>
  <si>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</si>
  <si>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</si>
  <si>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</si>
  <si>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</si>
  <si>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</si>
  <si>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</si>
  <si>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</si>
  <si>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</si>
  <si>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</si>
  <si>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</si>
  <si>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</si>
  <si>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</si>
  <si>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</si>
  <si>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</si>
  <si>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</si>
  <si>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</si>
  <si>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</si>
  <si>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</si>
  <si>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</si>
  <si>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</si>
  <si>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</si>
  <si>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</si>
  <si>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</si>
  <si>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</si>
  <si>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</si>
  <si>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</si>
  <si>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</si>
  <si>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</si>
  <si>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</si>
  <si>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</si>
  <si>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</si>
  <si>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</si>
  <si>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</si>
  <si>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</si>
  <si>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</si>
  <si>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</si>
  <si>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</si>
  <si>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</si>
  <si>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</si>
  <si>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</si>
  <si>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</si>
  <si>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</si>
  <si>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</si>
  <si>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</si>
  <si>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</si>
  <si>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</si>
  <si>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</si>
  <si>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</si>
  <si>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</si>
  <si>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</si>
  <si>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</si>
  <si>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</si>
  <si>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</si>
  <si>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</si>
  <si>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</si>
  <si>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</si>
  <si>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</si>
  <si>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</si>
  <si>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</si>
  <si>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</si>
  <si>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</si>
  <si>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</si>
  <si>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</si>
  <si>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</si>
  <si>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</si>
  <si>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</si>
  <si>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</si>
  <si>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</si>
  <si>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</si>
  <si>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</si>
  <si>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</si>
  <si>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</si>
  <si>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</si>
  <si>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</si>
  <si>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</si>
  <si>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</si>
  <si>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</si>
  <si>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</si>
  <si>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</si>
  <si>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</si>
  <si>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</si>
  <si>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</si>
  <si>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</si>
  <si>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</si>
  <si>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</si>
  <si>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</si>
  <si>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</si>
  <si>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</si>
  <si>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</si>
  <si>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</si>
  <si>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</si>
  <si>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</si>
  <si>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</si>
  <si>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</si>
  <si>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</si>
  <si>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</si>
  <si>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</si>
  <si>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</si>
  <si>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</si>
  <si>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</si>
  <si>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</si>
  <si>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</si>
  <si>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</si>
  <si>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</si>
  <si>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</si>
  <si>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</si>
  <si>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</si>
  <si>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</si>
  <si>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</si>
  <si>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</si>
  <si>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</si>
  <si>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</si>
  <si>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</si>
  <si>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</si>
  <si>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</si>
  <si>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</si>
  <si>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</si>
  <si>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</si>
  <si>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</si>
  <si>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</si>
  <si>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</si>
  <si>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</si>
  <si>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</si>
  <si>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</si>
  <si>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</si>
  <si>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</si>
  <si>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</si>
  <si>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</si>
  <si>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</si>
  <si>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</si>
  <si>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</si>
  <si>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</si>
  <si>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</si>
  <si>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</si>
  <si>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</si>
  <si>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</si>
  <si>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</si>
  <si>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</si>
  <si>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</si>
  <si>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</si>
  <si>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</si>
  <si>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</si>
  <si>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</si>
  <si>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</si>
  <si>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</si>
  <si>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</si>
  <si>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</si>
  <si>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</si>
  <si>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</si>
  <si>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</si>
  <si>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</si>
  <si>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</si>
  <si>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</si>
  <si>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</si>
  <si>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</si>
  <si>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</si>
  <si>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</si>
  <si>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</si>
  <si>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</si>
  <si>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</si>
  <si>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</si>
  <si>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</si>
  <si>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</si>
  <si>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</si>
  <si>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</si>
  <si>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</si>
  <si>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</si>
  <si>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</si>
  <si>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</si>
  <si>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</si>
  <si>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</si>
  <si>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</si>
  <si>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</si>
  <si>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</si>
  <si>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</si>
  <si>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</si>
  <si>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</si>
  <si>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</si>
  <si>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</si>
  <si>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</si>
  <si>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</si>
  <si>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</si>
  <si>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</si>
  <si>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</si>
  <si>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</si>
  <si>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</si>
  <si>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</si>
  <si>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</si>
  <si>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</si>
  <si>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</si>
  <si>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</si>
  <si>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</si>
  <si>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</si>
  <si>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</si>
  <si>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</si>
  <si>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</si>
  <si>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</si>
  <si>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</si>
  <si>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</si>
  <si>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</si>
  <si>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</si>
  <si>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</si>
  <si>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</si>
  <si>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</si>
  <si>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</si>
  <si>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</si>
  <si>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</si>
  <si>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</si>
  <si>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</si>
  <si>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</si>
  <si>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</si>
  <si>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</si>
  <si>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</si>
  <si>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</si>
  <si>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</si>
  <si>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</si>
  <si>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</si>
  <si>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</si>
  <si>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</si>
  <si>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</si>
  <si>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</si>
  <si>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</si>
  <si>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</si>
  <si>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</si>
  <si>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</si>
  <si>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</si>
  <si>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</si>
  <si>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</si>
  <si>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</si>
  <si>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</si>
  <si>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</si>
  <si>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</si>
  <si>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</si>
  <si>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</si>
  <si>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</si>
  <si>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</si>
  <si>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</si>
  <si>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</si>
  <si>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</si>
  <si>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</si>
  <si>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</si>
  <si>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</si>
  <si>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</si>
  <si>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</si>
  <si>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</si>
  <si>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</si>
  <si>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</si>
  <si>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</si>
  <si>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</si>
  <si>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</si>
  <si>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</si>
  <si>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</si>
  <si>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</si>
  <si>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</si>
  <si>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</si>
  <si>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</si>
  <si>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</si>
  <si>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</si>
  <si>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</si>
  <si>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</si>
  <si>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</si>
  <si>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</si>
  <si>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</si>
  <si>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</si>
  <si>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</si>
  <si>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</si>
  <si>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</si>
  <si>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</si>
  <si>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</si>
  <si>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</si>
  <si>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</si>
  <si>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</si>
  <si>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</si>
  <si>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</si>
  <si>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</si>
  <si>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</si>
  <si>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</si>
  <si>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</si>
  <si>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</si>
  <si>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</si>
  <si>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</si>
  <si>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</si>
  <si>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</si>
  <si>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</si>
  <si>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</si>
  <si>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</si>
  <si>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</si>
  <si>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</si>
  <si>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</si>
  <si>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</si>
  <si>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</si>
  <si>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</si>
  <si>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</si>
  <si>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</si>
  <si>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</si>
  <si>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</si>
  <si>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</si>
  <si>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</si>
  <si>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</si>
  <si>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</si>
  <si>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</si>
  <si>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</si>
  <si>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</si>
  <si>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</si>
  <si>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</si>
  <si>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</si>
  <si>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</si>
  <si>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</si>
  <si>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</si>
  <si>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</si>
  <si>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</si>
  <si>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</si>
  <si>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</si>
  <si>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</si>
  <si>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</si>
  <si>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</si>
  <si>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</si>
  <si>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</si>
  <si>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</si>
  <si>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</si>
  <si>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</si>
  <si>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</si>
  <si>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</si>
  <si>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</si>
  <si>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</si>
  <si>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</si>
  <si>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</si>
  <si>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</si>
  <si>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</si>
  <si>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</si>
  <si>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</si>
  <si>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</si>
  <si>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</si>
  <si>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</si>
  <si>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</si>
  <si>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</si>
  <si>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</si>
  <si>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</si>
  <si>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</si>
  <si>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</si>
  <si>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</si>
  <si>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</si>
  <si>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</si>
  <si>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</si>
  <si>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</si>
  <si>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</si>
  <si>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</si>
  <si>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</si>
  <si>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</si>
  <si>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</si>
  <si>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</si>
  <si>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</si>
  <si>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</si>
  <si>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</si>
  <si>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</si>
  <si>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</si>
  <si>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</si>
  <si>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</si>
  <si>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</si>
  <si>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</si>
  <si>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</si>
  <si>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</si>
  <si>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</si>
  <si>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</si>
  <si>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</si>
  <si>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</si>
  <si>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</si>
  <si>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</si>
  <si>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</si>
  <si>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</si>
  <si>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</si>
  <si>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</si>
  <si>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</si>
  <si>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</si>
  <si>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</si>
  <si>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</si>
  <si>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</si>
  <si>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</si>
  <si>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</si>
  <si>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</si>
  <si>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</si>
  <si>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</si>
  <si>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</si>
  <si>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</si>
  <si>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</si>
  <si>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</si>
  <si>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</si>
  <si>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</si>
  <si>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</si>
  <si>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</si>
  <si>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</si>
  <si>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</si>
  <si>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</si>
  <si>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</si>
  <si>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</si>
  <si>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</si>
  <si>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</si>
  <si>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</si>
  <si>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</si>
  <si>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</si>
  <si>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</si>
  <si>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</si>
  <si>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</si>
  <si>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</si>
  <si>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</si>
  <si>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</si>
  <si>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</si>
  <si>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</si>
  <si>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</si>
  <si>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</si>
  <si>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</si>
  <si>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</si>
  <si>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</si>
  <si>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</si>
  <si>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</si>
  <si>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</si>
  <si>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</si>
  <si>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</si>
  <si>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</si>
  <si>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</si>
  <si>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</si>
  <si>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</si>
  <si>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</si>
  <si>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</si>
  <si>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</si>
  <si>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</si>
  <si>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</si>
  <si>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</si>
  <si>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</si>
  <si>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</si>
  <si>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</si>
  <si>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</si>
  <si>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</si>
  <si>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</si>
  <si>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</si>
  <si>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</si>
  <si>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</si>
  <si>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</si>
  <si>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</si>
  <si>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</si>
  <si>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</si>
  <si>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</si>
  <si>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</si>
  <si>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</si>
  <si>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</si>
  <si>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</si>
  <si>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</si>
  <si>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</si>
  <si>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</si>
  <si>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</si>
  <si>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</si>
  <si>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</si>
  <si>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</si>
  <si>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</si>
  <si>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</si>
  <si>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</si>
  <si>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</si>
  <si>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</si>
  <si>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</si>
  <si>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</si>
  <si>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</si>
  <si>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</si>
  <si>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</si>
  <si>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</si>
  <si>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</si>
  <si>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</si>
  <si>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</si>
  <si>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</si>
  <si>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</si>
  <si>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</si>
  <si>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</si>
  <si>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</si>
  <si>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</si>
  <si>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</si>
  <si>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</si>
  <si>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</si>
  <si>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</si>
  <si>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</si>
  <si>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</si>
  <si>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</si>
  <si>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</si>
  <si>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</si>
  <si>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</si>
  <si>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</si>
  <si>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</si>
  <si>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</si>
  <si>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</si>
  <si>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</si>
  <si>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</si>
  <si>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</si>
  <si>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</si>
  <si>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</si>
  <si>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</si>
  <si>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</si>
  <si>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</si>
  <si>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</si>
  <si>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</si>
  <si>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</si>
  <si>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</si>
  <si>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</si>
  <si>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</si>
  <si>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</si>
  <si>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</si>
  <si>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</si>
  <si>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</si>
  <si>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</si>
  <si>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</si>
  <si>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</si>
  <si>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</si>
  <si>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</si>
  <si>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</si>
  <si>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</si>
  <si>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</si>
  <si>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</si>
  <si>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</si>
  <si>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</si>
  <si>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</si>
  <si>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</si>
  <si>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</si>
  <si>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</si>
  <si>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</si>
  <si>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</si>
  <si>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</si>
  <si>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</si>
  <si>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</si>
  <si>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</si>
  <si>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</si>
  <si>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</si>
  <si>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</si>
  <si>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</si>
  <si>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</si>
  <si>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</si>
  <si>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</si>
  <si>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</si>
  <si>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</si>
  <si>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</si>
  <si>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</si>
  <si>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</si>
  <si>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</si>
  <si>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</si>
  <si>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</si>
  <si>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</si>
  <si>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</si>
  <si>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</si>
  <si>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</si>
  <si>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</si>
  <si>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</si>
  <si>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</si>
  <si>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</si>
  <si>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</si>
  <si>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</si>
  <si>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</si>
  <si>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</si>
  <si>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</si>
  <si>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</si>
  <si>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</si>
  <si>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</si>
  <si>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</si>
  <si>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</si>
  <si>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</si>
  <si>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</si>
  <si>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</si>
  <si>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</si>
  <si>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</si>
  <si>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</si>
  <si>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</si>
  <si>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</si>
  <si>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</si>
  <si>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</si>
  <si>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</si>
  <si>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</si>
  <si>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</si>
  <si>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</si>
  <si>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</si>
  <si>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</si>
  <si>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</si>
  <si>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</si>
  <si>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</si>
  <si>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</si>
  <si>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</si>
  <si>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</si>
  <si>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</si>
  <si>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</si>
  <si>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</si>
  <si>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</si>
  <si>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</si>
  <si>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</si>
  <si>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</si>
  <si>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</si>
  <si>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</si>
  <si>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</si>
  <si>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</si>
  <si>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</si>
  <si>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</si>
  <si>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</si>
  <si>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</si>
  <si>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</si>
  <si>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</si>
  <si>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</si>
  <si>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</si>
  <si>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</si>
  <si>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</si>
  <si>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</si>
  <si>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</si>
  <si>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</si>
  <si>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</si>
  <si>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</si>
  <si>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</si>
  <si>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</si>
  <si>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</si>
  <si>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</si>
  <si>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</si>
  <si>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</si>
  <si>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</si>
  <si>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</si>
  <si>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</si>
  <si>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</si>
  <si>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</si>
  <si>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</si>
  <si>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</si>
  <si>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</si>
  <si>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</si>
  <si>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</si>
  <si>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</si>
  <si>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</si>
  <si>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</si>
  <si>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</si>
  <si>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</si>
  <si>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</si>
  <si>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</si>
  <si>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</si>
  <si>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</si>
  <si>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</si>
  <si>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</si>
  <si>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</si>
  <si>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</si>
  <si>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</si>
  <si>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</si>
  <si>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</si>
  <si>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</si>
  <si>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</si>
  <si>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</si>
  <si>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</si>
  <si>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</si>
  <si>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</si>
  <si>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</si>
  <si>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</si>
  <si>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</si>
  <si>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</si>
  <si>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</si>
  <si>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</si>
  <si>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</si>
  <si>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</si>
  <si>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</si>
  <si>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</si>
  <si>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</si>
  <si>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</si>
  <si>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</si>
  <si>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</si>
  <si>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</si>
  <si>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</si>
  <si>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</si>
  <si>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</si>
  <si>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</si>
  <si>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</si>
  <si>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</si>
  <si>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</si>
  <si>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</si>
  <si>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</si>
  <si>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</si>
  <si>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</si>
  <si>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</si>
  <si>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</si>
  <si>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</si>
  <si>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</si>
  <si>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</si>
  <si>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</si>
  <si>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</si>
  <si>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</si>
  <si>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</si>
  <si>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</si>
  <si>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</si>
  <si>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</si>
  <si>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</si>
  <si>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</si>
  <si>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</si>
  <si>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</si>
  <si>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</si>
  <si>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</si>
  <si>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</si>
  <si>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</si>
  <si>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</si>
  <si>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</si>
  <si>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</si>
  <si>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</si>
  <si>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</si>
  <si>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</si>
  <si>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</si>
  <si>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</si>
  <si>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</si>
  <si>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</si>
  <si>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</si>
  <si>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</si>
  <si>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</si>
  <si>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</si>
  <si>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</si>
  <si>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</si>
  <si>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</si>
  <si>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</si>
  <si>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</si>
  <si>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</si>
  <si>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</si>
  <si>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</si>
  <si>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</si>
  <si>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</si>
  <si>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</si>
  <si>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</si>
  <si>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</si>
  <si>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</si>
  <si>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</si>
  <si>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</si>
  <si>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</si>
  <si>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</si>
  <si>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</si>
  <si>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</si>
  <si>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</si>
  <si>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</si>
  <si>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</si>
  <si>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</si>
  <si>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</si>
  <si>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</si>
  <si>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</si>
  <si>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</si>
  <si>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</si>
  <si>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</si>
  <si>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</si>
  <si>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</si>
  <si>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</si>
  <si>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</si>
  <si>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</si>
  <si>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</si>
  <si>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</si>
  <si>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</si>
  <si>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</si>
  <si>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</si>
  <si>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</si>
  <si>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</si>
  <si>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</si>
  <si>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</si>
  <si>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</si>
  <si>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</si>
  <si>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</si>
  <si>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</si>
  <si>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</si>
  <si>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</si>
  <si>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</si>
  <si>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</si>
  <si>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</si>
  <si>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</si>
  <si>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</si>
  <si>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</si>
  <si>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</si>
  <si>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</si>
  <si>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</si>
  <si>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</si>
  <si>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</si>
  <si>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</si>
  <si>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</si>
  <si>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</si>
  <si>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</si>
  <si>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</si>
  <si>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</si>
  <si>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</si>
  <si>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</si>
  <si>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</si>
  <si>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</si>
  <si>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</si>
  <si>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</si>
  <si>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</si>
  <si>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</si>
  <si>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</si>
  <si>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</si>
  <si>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</si>
  <si>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</si>
  <si>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</si>
  <si>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</si>
  <si>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</si>
  <si>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</si>
  <si>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</si>
  <si>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</si>
  <si>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</si>
  <si>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</si>
  <si>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</si>
  <si>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</si>
  <si>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</si>
  <si>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</si>
  <si>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</si>
  <si>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</si>
  <si>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</si>
  <si>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</si>
  <si>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</si>
  <si>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</si>
  <si>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</si>
  <si>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</si>
  <si>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</si>
  <si>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</si>
  <si>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</si>
  <si>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</si>
  <si>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</si>
  <si>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</si>
  <si>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</si>
  <si>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</si>
  <si>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</si>
  <si>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</si>
  <si>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</si>
  <si>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</si>
  <si>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</si>
  <si>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</si>
  <si>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</si>
  <si>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</si>
  <si>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</si>
  <si>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</si>
  <si>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</si>
  <si>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</si>
  <si>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</si>
  <si>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</si>
  <si>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</si>
  <si>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</si>
  <si>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</si>
  <si>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</si>
  <si>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</si>
  <si>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</si>
  <si>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</si>
  <si>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</si>
  <si>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</si>
  <si>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</si>
  <si>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</si>
  <si>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</si>
  <si>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</si>
  <si>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</si>
  <si>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</si>
  <si>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</si>
  <si>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</si>
  <si>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</si>
  <si>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</si>
  <si>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</si>
  <si>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</si>
  <si>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</si>
  <si>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</si>
  <si>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</si>
  <si>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</si>
  <si>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</si>
  <si>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</si>
  <si>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</si>
  <si>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</si>
  <si>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</si>
  <si>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</si>
  <si>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</si>
  <si>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</si>
  <si>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</si>
  <si>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</si>
  <si>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</si>
  <si>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</si>
  <si>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</si>
  <si>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</si>
  <si>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</si>
  <si>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</si>
  <si>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</si>
  <si>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</si>
  <si>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</si>
  <si>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</si>
  <si>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</si>
  <si>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</si>
  <si>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</si>
  <si>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</si>
  <si>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</si>
  <si>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</si>
  <si>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</si>
  <si>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</si>
  <si>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</si>
  <si>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</si>
  <si>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</si>
  <si>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</si>
  <si>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</si>
  <si>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</si>
  <si>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</si>
  <si>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</si>
  <si>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</si>
  <si>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</si>
  <si>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</si>
  <si>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</si>
  <si>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</si>
  <si>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</si>
  <si>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</si>
  <si>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</si>
  <si>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</si>
  <si>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</si>
  <si>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</si>
  <si>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</si>
  <si>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</si>
  <si>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</si>
  <si>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</si>
  <si>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</si>
  <si>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</si>
  <si>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</si>
  <si>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</si>
  <si>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</si>
  <si>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</si>
  <si>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</si>
  <si>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</si>
  <si>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</si>
  <si>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</si>
  <si>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</si>
  <si>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</si>
  <si>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</si>
  <si>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</si>
  <si>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</si>
  <si>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</si>
  <si>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</si>
  <si>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</si>
  <si>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</si>
  <si>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</si>
  <si>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</si>
  <si>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</si>
  <si>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</si>
  <si>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</si>
  <si>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</si>
  <si>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</si>
  <si>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</si>
  <si>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</si>
  <si>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</si>
  <si>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</si>
  <si>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</si>
  <si>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</si>
  <si>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</si>
  <si>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</si>
  <si>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</si>
  <si>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</si>
  <si>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</si>
  <si>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</si>
  <si>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</si>
  <si>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</si>
  <si>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</si>
  <si>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</si>
  <si>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</si>
  <si>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</si>
  <si>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</si>
  <si>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</si>
  <si>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</si>
  <si>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</si>
  <si>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</si>
  <si>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</si>
  <si>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</si>
  <si>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</si>
  <si>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</si>
  <si>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</si>
  <si>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</si>
  <si>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</si>
  <si>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</si>
  <si>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</si>
  <si>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</si>
  <si>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</si>
  <si>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</si>
  <si>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</si>
  <si>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</si>
  <si>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</si>
  <si>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</si>
  <si>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</si>
  <si>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</si>
  <si>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</si>
  <si>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</si>
  <si>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</si>
  <si>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</si>
  <si>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</si>
  <si>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</si>
  <si>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</si>
  <si>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</si>
  <si>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</si>
  <si>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</si>
  <si>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</si>
  <si>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</si>
  <si>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</si>
  <si>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</si>
  <si>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</si>
  <si>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</si>
  <si>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</si>
  <si>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</si>
  <si>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</si>
  <si>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</si>
  <si>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</si>
  <si>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</si>
  <si>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</si>
  <si>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</si>
  <si>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</si>
  <si>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</si>
  <si>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</si>
  <si>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</si>
  <si>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</si>
  <si>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</si>
  <si>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</si>
  <si>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</si>
  <si>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</si>
  <si>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</si>
  <si>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</si>
  <si>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</si>
  <si>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</si>
  <si>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</si>
  <si>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</si>
  <si>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</si>
  <si>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</si>
  <si>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</si>
  <si>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</si>
  <si>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</si>
  <si>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</si>
  <si>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</si>
  <si>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</si>
  <si>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</si>
  <si>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</si>
  <si>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</si>
  <si>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</si>
  <si>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</si>
  <si>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</si>
  <si>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</si>
  <si>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</si>
  <si>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</si>
  <si>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</si>
  <si>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</si>
  <si>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</si>
  <si>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</si>
  <si>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</si>
  <si>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</si>
  <si>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</si>
  <si>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</si>
  <si>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</si>
  <si>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</si>
  <si>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</si>
  <si>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</si>
  <si>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</si>
  <si>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</si>
  <si>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</si>
  <si>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</si>
  <si>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</si>
  <si>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</si>
  <si>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</si>
  <si>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</si>
  <si>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</si>
  <si>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</si>
  <si>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</si>
  <si>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</si>
  <si>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</si>
  <si>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</si>
  <si>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</si>
  <si>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</si>
  <si>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</si>
  <si>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</si>
  <si>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</si>
  <si>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</si>
  <si>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</si>
  <si>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</si>
  <si>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</si>
  <si>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</si>
  <si>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</si>
  <si>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</si>
  <si>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</si>
  <si>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</si>
  <si>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</si>
  <si>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</si>
  <si>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</si>
  <si>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</si>
  <si>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</si>
  <si>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</si>
  <si>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</si>
  <si>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</si>
  <si>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</si>
  <si>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</si>
  <si>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</si>
  <si>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</si>
  <si>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</si>
  <si>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</si>
  <si>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</si>
  <si>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</si>
  <si>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</si>
  <si>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</si>
  <si>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</si>
  <si>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</si>
  <si>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</si>
  <si>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</si>
  <si>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</si>
  <si>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</si>
  <si>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</si>
  <si>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</si>
  <si>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</si>
  <si>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</si>
  <si>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</si>
  <si>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</si>
  <si>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</si>
  <si>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</si>
  <si>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</si>
  <si>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</si>
  <si>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</si>
  <si>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</si>
  <si>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</si>
  <si>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</si>
  <si>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</si>
  <si>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</si>
  <si>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</si>
  <si>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</si>
  <si>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</si>
  <si>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</si>
  <si>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</si>
  <si>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</si>
  <si>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</si>
  <si>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</si>
  <si>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</si>
  <si>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</si>
  <si>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</si>
  <si>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</si>
  <si>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</si>
  <si>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</si>
  <si>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</si>
  <si>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</si>
  <si>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</si>
  <si>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</si>
  <si>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</si>
  <si>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</si>
  <si>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</si>
  <si>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</si>
  <si>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</si>
  <si>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</si>
  <si>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</si>
  <si>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</si>
  <si>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</si>
  <si>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</si>
  <si>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</si>
  <si>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</si>
  <si>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</si>
  <si>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</si>
  <si>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</si>
  <si>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</si>
  <si>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</si>
  <si>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</si>
  <si>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</si>
  <si>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</si>
  <si>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</si>
  <si>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</si>
  <si>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</si>
  <si>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</si>
  <si>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</si>
  <si>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</si>
  <si>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</si>
  <si>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</si>
  <si>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</si>
  <si>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</si>
  <si>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</si>
  <si>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</si>
  <si>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</si>
  <si>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</si>
  <si>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</si>
  <si>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</si>
  <si>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</si>
  <si>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</si>
  <si>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</si>
  <si>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</si>
  <si>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</si>
  <si>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</si>
  <si>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</si>
  <si>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</si>
  <si>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</si>
  <si>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</si>
  <si>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</si>
  <si>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</si>
  <si>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</si>
  <si>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</si>
  <si>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</si>
  <si>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</si>
  <si>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</si>
  <si>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</si>
  <si>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</si>
  <si>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</si>
  <si>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</si>
  <si>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</si>
  <si>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</si>
  <si>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</si>
  <si>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</si>
  <si>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</si>
  <si>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</si>
  <si>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</si>
  <si>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</si>
  <si>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</si>
  <si>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</si>
  <si>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</si>
  <si>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</si>
  <si>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</si>
  <si>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</si>
  <si>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</si>
  <si>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</si>
  <si>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</si>
  <si>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</si>
  <si>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</si>
  <si>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</si>
  <si>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</si>
  <si>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</si>
  <si>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</si>
  <si>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</si>
  <si>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</si>
  <si>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</si>
  <si>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</si>
  <si>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</si>
  <si>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</si>
  <si>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</si>
  <si>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</si>
  <si>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</si>
  <si>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</si>
  <si>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</si>
  <si>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</si>
  <si>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</si>
  <si>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</si>
  <si>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</si>
  <si>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</si>
  <si>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</si>
  <si>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</si>
  <si>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</si>
  <si>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</si>
  <si>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</si>
  <si>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</si>
  <si>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</si>
  <si>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</si>
  <si>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</si>
  <si>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</si>
  <si>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</si>
  <si>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</si>
  <si>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</si>
  <si>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</si>
  <si>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</si>
  <si>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</si>
  <si>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</si>
  <si>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</si>
  <si>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</si>
  <si>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</si>
  <si>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</si>
  <si>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</si>
  <si>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</si>
  <si>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</si>
  <si>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</si>
  <si>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</si>
  <si>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</si>
  <si>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</si>
  <si>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</si>
  <si>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</si>
  <si>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</si>
  <si>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</si>
  <si>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</si>
  <si>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</si>
  <si>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</si>
  <si>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</si>
  <si>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</si>
  <si>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</si>
  <si>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</si>
  <si>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</si>
  <si>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</si>
  <si>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</si>
  <si>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</si>
  <si>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</si>
  <si>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</si>
  <si>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</si>
  <si>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</si>
  <si>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</si>
  <si>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</si>
  <si>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</si>
  <si>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</si>
  <si>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</si>
  <si>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</si>
  <si>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</si>
  <si>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</si>
  <si>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</si>
  <si>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</si>
  <si>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</si>
  <si>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</si>
  <si>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</si>
  <si>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</si>
  <si>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</si>
  <si>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</si>
  <si>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</si>
  <si>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</si>
  <si>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</si>
  <si>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</si>
  <si>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</si>
  <si>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</si>
  <si>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</si>
  <si>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</si>
  <si>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</si>
  <si>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</si>
  <si>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</si>
  <si>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</si>
  <si>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</si>
  <si>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</si>
  <si>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</si>
  <si>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</si>
  <si>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</si>
  <si>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</si>
  <si>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</si>
  <si>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</si>
  <si>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</si>
  <si>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</si>
  <si>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</si>
  <si>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</si>
  <si>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</si>
  <si>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</si>
  <si>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</si>
  <si>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</si>
  <si>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</si>
  <si>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</si>
  <si>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</si>
  <si>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</si>
  <si>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</si>
  <si>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</si>
  <si>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</si>
  <si>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</si>
  <si>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</si>
  <si>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</si>
  <si>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</si>
  <si>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</si>
  <si>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</si>
  <si>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</si>
  <si>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</si>
  <si>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</si>
  <si>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</si>
  <si>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</si>
  <si>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</si>
  <si>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</si>
  <si>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</si>
  <si>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</si>
  <si>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</si>
  <si>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</si>
  <si>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</si>
  <si>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</si>
  <si>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</si>
  <si>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</si>
  <si>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</si>
  <si>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</si>
  <si>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</si>
  <si>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</si>
  <si>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</si>
  <si>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</si>
  <si>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</si>
  <si>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</si>
  <si>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</si>
  <si>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</si>
  <si>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</si>
  <si>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</si>
  <si>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</si>
  <si>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</si>
  <si>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</si>
  <si>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</si>
  <si>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</si>
  <si>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</si>
  <si>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</si>
  <si>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</si>
  <si>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</si>
  <si>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</si>
  <si>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</si>
  <si>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</si>
  <si>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</si>
  <si>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</si>
  <si>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</si>
  <si>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</si>
  <si>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</si>
  <si>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</si>
  <si>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</si>
  <si>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</si>
  <si>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</si>
  <si>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</si>
  <si>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</si>
  <si>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</si>
  <si>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</si>
  <si>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</si>
  <si>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</si>
  <si>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</si>
  <si>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</si>
  <si>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</si>
  <si>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</si>
  <si>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</si>
  <si>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</si>
  <si>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</si>
  <si>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</si>
  <si>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</si>
  <si>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</si>
  <si>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</si>
  <si>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</si>
  <si>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</si>
  <si>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</si>
  <si>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</si>
  <si>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</si>
  <si>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</si>
  <si>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</si>
  <si>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</si>
  <si>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</si>
  <si>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</si>
  <si>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</si>
  <si>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</si>
  <si>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</si>
  <si>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</si>
  <si>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</si>
  <si>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</si>
  <si>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</si>
  <si>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</si>
  <si>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</si>
  <si>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</si>
  <si>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</si>
  <si>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</si>
  <si>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</si>
  <si>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</si>
  <si>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</si>
  <si>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</si>
  <si>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</si>
  <si>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</si>
  <si>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</si>
  <si>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</si>
  <si>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</si>
  <si>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</si>
  <si>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</si>
  <si>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</si>
  <si>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</si>
  <si>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</si>
  <si>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</si>
  <si>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</si>
  <si>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</si>
  <si>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</si>
  <si>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</si>
  <si>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</si>
  <si>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</si>
  <si>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</si>
  <si>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</si>
  <si>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</si>
  <si>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</si>
  <si>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</si>
  <si>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</si>
  <si>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</si>
  <si>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</si>
  <si>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</si>
  <si>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</si>
  <si>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</si>
  <si>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</si>
  <si>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</si>
  <si>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</si>
  <si>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</si>
  <si>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</si>
  <si>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</si>
  <si>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</si>
  <si>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</si>
  <si>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</si>
  <si>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</si>
  <si>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</si>
  <si>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</si>
  <si>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</si>
  <si>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</si>
  <si>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</si>
  <si>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</si>
  <si>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</si>
  <si>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</si>
  <si>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</si>
  <si>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</si>
  <si>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</si>
  <si>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</si>
  <si>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</si>
  <si>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</si>
  <si>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</si>
  <si>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</si>
  <si>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</si>
  <si>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</si>
  <si>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</si>
  <si>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</si>
  <si>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</si>
  <si>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</si>
  <si>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</si>
  <si>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</si>
  <si>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</si>
  <si>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</si>
  <si>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</si>
  <si>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</si>
  <si>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</si>
  <si>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</si>
  <si>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</si>
  <si>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</si>
  <si>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</si>
  <si>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</si>
  <si>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</si>
  <si>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</si>
  <si>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</si>
  <si>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</si>
  <si>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</si>
  <si>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</si>
  <si>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</si>
  <si>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</si>
  <si>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</si>
  <si>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</si>
  <si>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</si>
  <si>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</si>
  <si>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</si>
  <si>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</si>
  <si>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</si>
  <si>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</si>
  <si>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</si>
  <si>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</si>
  <si>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</si>
  <si>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</si>
  <si>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</si>
  <si>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</si>
  <si>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</si>
  <si>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</si>
  <si>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</si>
  <si>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</si>
  <si>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</si>
  <si>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</si>
  <si>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</si>
  <si>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</si>
  <si>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</si>
  <si>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</si>
  <si>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</si>
  <si>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</si>
  <si>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</si>
  <si>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</si>
  <si>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</si>
  <si>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</si>
  <si>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</si>
  <si>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</si>
  <si>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</si>
  <si>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</si>
  <si>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</si>
  <si>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</si>
  <si>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</si>
  <si>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</si>
  <si>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</si>
  <si>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</si>
  <si>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</si>
  <si>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</si>
  <si>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</si>
  <si>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</si>
  <si>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</si>
  <si>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</si>
  <si>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</si>
  <si>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</si>
  <si>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</si>
  <si>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</si>
  <si>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</si>
  <si>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</si>
  <si>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</si>
  <si>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</si>
  <si>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</si>
  <si>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</si>
  <si>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</si>
  <si>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</si>
  <si>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</si>
  <si>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</si>
  <si>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</si>
  <si>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</si>
  <si>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</si>
  <si>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</si>
  <si>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</si>
  <si>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</si>
  <si>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</si>
  <si>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</si>
  <si>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</si>
  <si>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</si>
  <si>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</si>
  <si>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</si>
  <si>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</si>
  <si>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</si>
  <si>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</si>
  <si>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</si>
  <si>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</si>
  <si>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</si>
  <si>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</si>
  <si>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</si>
  <si>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</si>
  <si>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</si>
  <si>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</si>
  <si>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</si>
  <si>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</si>
  <si>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</si>
  <si>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</si>
  <si>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</si>
  <si>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</si>
  <si>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</si>
  <si>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</si>
  <si>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</si>
  <si>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</si>
  <si>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</si>
  <si>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</si>
  <si>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</si>
  <si>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</si>
  <si>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</si>
  <si>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</si>
  <si>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</si>
  <si>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</si>
  <si>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</si>
  <si>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</si>
  <si>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</si>
  <si>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</si>
  <si>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</si>
  <si>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</si>
  <si>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</si>
  <si>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</si>
  <si>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</si>
  <si>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</si>
  <si>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</si>
  <si>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</si>
  <si>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</si>
  <si>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</si>
  <si>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</si>
  <si>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</si>
  <si>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</si>
  <si>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</si>
  <si>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</si>
  <si>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</si>
  <si>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</si>
  <si>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</si>
  <si>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</si>
  <si>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</si>
  <si>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</si>
  <si>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</si>
  <si>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</si>
  <si>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</si>
  <si>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</si>
  <si>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</si>
  <si>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</si>
  <si>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</si>
  <si>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</si>
  <si>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</si>
  <si>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</si>
  <si>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</si>
  <si>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</si>
  <si>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</si>
  <si>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</si>
  <si>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</si>
  <si>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</si>
  <si>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</si>
  <si>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</si>
  <si>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</si>
  <si>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</si>
  <si>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</si>
  <si>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</si>
  <si>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</si>
  <si>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</si>
  <si>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</si>
  <si>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</si>
  <si>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</si>
  <si>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</si>
  <si>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</si>
  <si>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</si>
  <si>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</si>
  <si>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</si>
  <si>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</si>
  <si>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</si>
  <si>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</si>
  <si>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</si>
  <si>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</si>
  <si>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</si>
  <si>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</si>
  <si>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</si>
  <si>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</si>
  <si>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</si>
  <si>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</si>
  <si>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</si>
  <si>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</si>
  <si>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</si>
  <si>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</si>
  <si>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</si>
  <si>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</si>
  <si>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</si>
  <si>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</si>
  <si>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</si>
  <si>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</si>
  <si>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</si>
  <si>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</si>
  <si>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</si>
  <si>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</si>
  <si>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</si>
  <si>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</si>
  <si>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</si>
  <si>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</si>
  <si>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</si>
  <si>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</si>
  <si>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</si>
  <si>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</si>
  <si>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</si>
  <si>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</si>
  <si>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</si>
  <si>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</si>
  <si>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</si>
  <si>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</si>
  <si>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</si>
  <si>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</si>
  <si>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</si>
  <si>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</si>
  <si>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</si>
  <si>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</si>
  <si>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</si>
  <si>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</si>
  <si>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</si>
  <si>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</si>
  <si>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</si>
  <si>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</si>
  <si>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</si>
  <si>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</si>
  <si>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</si>
  <si>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</si>
  <si>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</si>
  <si>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</si>
  <si>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</si>
  <si>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</si>
  <si>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</si>
  <si>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</si>
  <si>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</si>
  <si>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</si>
  <si>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</si>
  <si>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</si>
  <si>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</si>
  <si>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</si>
  <si>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</si>
  <si>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</si>
  <si>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</si>
  <si>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</si>
  <si>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</si>
  <si>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</si>
  <si>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</si>
  <si>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</si>
  <si>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</si>
  <si>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</si>
  <si>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</si>
  <si>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</si>
  <si>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</si>
  <si>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</si>
  <si>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</si>
  <si>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</si>
  <si>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</si>
  <si>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</si>
  <si>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</si>
  <si>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</si>
  <si>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</si>
  <si>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</si>
  <si>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</si>
  <si>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</si>
  <si>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</si>
  <si>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</si>
  <si>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</si>
  <si>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</si>
  <si>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</si>
  <si>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</si>
  <si>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</si>
  <si>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</si>
  <si>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</si>
  <si>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</si>
  <si>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</si>
  <si>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</si>
  <si>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</si>
  <si>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</si>
  <si>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</si>
  <si>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</si>
  <si>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</si>
  <si>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</si>
  <si>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</si>
  <si>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</si>
  <si>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</si>
  <si>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</si>
  <si>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</si>
  <si>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</si>
  <si>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</si>
  <si>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</si>
  <si>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</si>
  <si>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</si>
  <si>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</si>
  <si>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</si>
  <si>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</si>
  <si>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</si>
  <si>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</si>
  <si>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</si>
  <si>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</si>
  <si>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</si>
  <si>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</si>
  <si>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</si>
  <si>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</si>
  <si>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</si>
  <si>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</si>
  <si>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</si>
  <si>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</si>
  <si>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</si>
  <si>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</si>
  <si>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</si>
  <si>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</si>
  <si>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</si>
  <si>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</si>
  <si>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</si>
  <si>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</si>
  <si>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</si>
  <si>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</si>
  <si>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</si>
  <si>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</si>
  <si>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</si>
  <si>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</si>
  <si>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</si>
  <si>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</si>
  <si>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</si>
  <si>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</si>
  <si>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</si>
  <si>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</si>
  <si>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</si>
  <si>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</si>
  <si>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</si>
  <si>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</si>
  <si>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</si>
  <si>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</si>
  <si>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</si>
  <si>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</si>
  <si>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</si>
  <si>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</si>
  <si>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</si>
  <si>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</si>
  <si>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</si>
  <si>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</si>
  <si>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</si>
  <si>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</si>
  <si>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</si>
  <si>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</si>
  <si>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</si>
  <si>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</si>
  <si>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</si>
  <si>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</si>
  <si>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</si>
  <si>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</si>
  <si>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</si>
  <si>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</si>
  <si>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</si>
  <si>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</si>
  <si>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</si>
  <si>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</si>
  <si>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</si>
  <si>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</si>
  <si>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</si>
  <si>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</si>
  <si>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</si>
  <si>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</si>
  <si>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</si>
  <si>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</si>
  <si>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</si>
  <si>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</si>
  <si>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</si>
  <si>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</si>
  <si>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</si>
  <si>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</si>
  <si>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</si>
  <si>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</si>
  <si>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</si>
  <si>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</si>
  <si>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</si>
  <si>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</si>
  <si>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</si>
  <si>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</si>
  <si>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</si>
  <si>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</si>
  <si>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</si>
  <si>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</si>
  <si>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</si>
  <si>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</si>
  <si>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</si>
  <si>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</si>
  <si>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</si>
  <si>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</si>
  <si>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</si>
  <si>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</si>
  <si>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</si>
  <si>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</si>
  <si>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</si>
  <si>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</si>
  <si>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</si>
  <si>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</si>
  <si>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</si>
  <si>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</si>
  <si>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</si>
  <si>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</si>
  <si>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</si>
  <si>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</si>
  <si>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</si>
  <si>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</si>
  <si>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</si>
  <si>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</si>
  <si>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</si>
  <si>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</si>
  <si>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</si>
  <si>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</si>
  <si>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</si>
  <si>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</si>
  <si>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</si>
  <si>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</si>
  <si>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</si>
  <si>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</si>
  <si>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</si>
  <si>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</si>
  <si>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</si>
  <si>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</si>
  <si>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</si>
  <si>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</si>
  <si>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</si>
  <si>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</si>
  <si>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</si>
  <si>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</si>
  <si>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</si>
  <si>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</si>
  <si>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</si>
  <si>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</si>
  <si>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</si>
  <si>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</si>
  <si>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</si>
  <si>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</si>
  <si>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</si>
  <si>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</si>
  <si>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</si>
  <si>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</si>
  <si>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</si>
  <si>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</si>
  <si>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</si>
  <si>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</si>
  <si>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</si>
  <si>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</si>
  <si>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</si>
  <si>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</si>
  <si>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</si>
  <si>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</si>
  <si>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</si>
  <si>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</si>
  <si>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</si>
  <si>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</si>
  <si>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</si>
  <si>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</si>
  <si>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</si>
  <si>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</si>
  <si>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</si>
  <si>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</si>
  <si>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</si>
  <si>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</si>
  <si>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</si>
  <si>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</si>
  <si>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</si>
  <si>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</si>
  <si>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</si>
  <si>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</si>
  <si>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</si>
  <si>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</si>
  <si>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</si>
  <si>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</si>
  <si>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</si>
  <si>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</si>
  <si>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</si>
  <si>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</si>
  <si>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</si>
  <si>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</si>
  <si>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</si>
  <si>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</si>
  <si>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</si>
  <si>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</si>
  <si>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</si>
  <si>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</si>
  <si>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</si>
  <si>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</si>
  <si>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</si>
  <si>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</si>
  <si>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</si>
  <si>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</si>
  <si>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</si>
  <si>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</si>
  <si>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</si>
  <si>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</si>
  <si>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</si>
  <si>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</si>
  <si>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</si>
  <si>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</si>
  <si>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</si>
  <si>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</si>
  <si>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</si>
  <si>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</si>
  <si>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</si>
  <si>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</si>
  <si>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</si>
  <si>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</si>
  <si>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</si>
  <si>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</si>
  <si>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</si>
  <si>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</si>
  <si>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</si>
  <si>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</si>
  <si>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</si>
  <si>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</si>
  <si>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</si>
  <si>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</si>
  <si>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</si>
  <si>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</si>
  <si>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</si>
  <si>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</si>
  <si>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</si>
  <si>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</si>
  <si>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</si>
  <si>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</si>
  <si>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</si>
  <si>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</si>
  <si>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</si>
  <si>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</si>
  <si>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</si>
  <si>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</si>
  <si>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</si>
  <si>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</si>
  <si>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</si>
  <si>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</si>
  <si>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</si>
  <si>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</si>
  <si>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</si>
  <si>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</si>
  <si>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</si>
  <si>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</si>
  <si>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</si>
  <si>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</si>
  <si>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</si>
  <si>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</si>
  <si>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</si>
  <si>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</si>
  <si>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</si>
  <si>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</si>
  <si>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</si>
  <si>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</si>
  <si>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</si>
  <si>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</si>
  <si>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</si>
  <si>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</si>
  <si>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</si>
  <si>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</si>
  <si>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</si>
  <si>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</si>
  <si>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</si>
  <si>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</si>
  <si>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</si>
  <si>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</si>
  <si>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</si>
  <si>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</si>
  <si>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</si>
  <si>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</si>
  <si>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</si>
  <si>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</si>
  <si>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</si>
  <si>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</si>
  <si>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</si>
  <si>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</si>
  <si>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</si>
  <si>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</si>
  <si>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</si>
  <si>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</si>
  <si>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</si>
  <si>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</si>
  <si>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</si>
  <si>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</si>
  <si>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</si>
  <si>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</si>
  <si>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</si>
  <si>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</si>
  <si>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</si>
  <si>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</si>
  <si>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</si>
  <si>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</si>
  <si>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</si>
  <si>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</si>
  <si>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</si>
  <si>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</si>
  <si>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</si>
  <si>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</si>
  <si>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</si>
  <si>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</si>
  <si>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</si>
  <si>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</si>
  <si>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</si>
  <si>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</si>
  <si>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</si>
  <si>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</si>
  <si>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</si>
  <si>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</si>
  <si>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</si>
  <si>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</si>
  <si>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</si>
  <si>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</si>
  <si>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</si>
  <si>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</si>
  <si>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</si>
  <si>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</si>
  <si>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</si>
  <si>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</si>
  <si>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</si>
  <si>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</si>
  <si>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</si>
  <si>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</si>
  <si>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</si>
  <si>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</si>
  <si>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</si>
  <si>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</si>
  <si>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</si>
  <si>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</si>
  <si>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</si>
  <si>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</si>
  <si>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</si>
  <si>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</si>
  <si>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</si>
  <si>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</si>
  <si>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</si>
  <si>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</si>
  <si>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</si>
  <si>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</si>
  <si>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</si>
  <si>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</si>
  <si>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</si>
  <si>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</si>
  <si>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</si>
  <si>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</si>
  <si>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</si>
  <si>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</si>
  <si>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</si>
  <si>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</si>
  <si>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</si>
  <si>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</si>
  <si>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</si>
  <si>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</si>
  <si>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</si>
  <si>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</si>
  <si>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</si>
  <si>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</si>
  <si>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</si>
  <si>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</si>
  <si>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</si>
  <si>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</si>
  <si>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</si>
  <si>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</si>
  <si>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</si>
  <si>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</si>
  <si>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</si>
  <si>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</si>
  <si>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</si>
  <si>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</si>
  <si>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</si>
  <si>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</si>
  <si>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</si>
  <si>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</si>
  <si>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</si>
  <si>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</si>
  <si>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</si>
  <si>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</si>
  <si>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</si>
  <si>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</si>
  <si>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</si>
  <si>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</si>
  <si>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</si>
  <si>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</si>
  <si>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</si>
  <si>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</si>
  <si>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</si>
  <si>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</si>
  <si>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</si>
  <si>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</si>
  <si>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</si>
  <si>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</si>
  <si>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</si>
  <si>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</si>
  <si>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</si>
  <si>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</si>
  <si>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</si>
  <si>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</si>
  <si>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</si>
  <si>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</si>
  <si>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</si>
  <si>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</si>
  <si>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</si>
  <si>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</si>
  <si>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</si>
  <si>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</si>
  <si>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</si>
  <si>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</si>
  <si>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</si>
  <si>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</si>
  <si>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</si>
  <si>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</si>
  <si>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</si>
  <si>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</si>
  <si>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</si>
  <si>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</si>
  <si>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</si>
  <si>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</si>
  <si>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</si>
  <si>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</si>
  <si>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</si>
  <si>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</si>
  <si>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</si>
  <si>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</si>
  <si>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</si>
  <si>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</si>
  <si>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</si>
  <si>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</si>
  <si>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</si>
  <si>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</si>
  <si>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</si>
  <si>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</si>
  <si>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</si>
  <si>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</si>
  <si>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</si>
  <si>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</si>
  <si>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</si>
  <si>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</si>
  <si>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</si>
  <si>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</si>
  <si>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</si>
  <si>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</si>
  <si>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</si>
  <si>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</si>
  <si>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</si>
  <si>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</si>
  <si>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</si>
  <si>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</si>
  <si>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</si>
  <si>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</si>
  <si>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</si>
  <si>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</si>
  <si>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</si>
  <si>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</si>
  <si>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</si>
  <si>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</si>
  <si>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</si>
  <si>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</si>
  <si>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</si>
  <si>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</si>
  <si>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</si>
  <si>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</si>
  <si>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</si>
  <si>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</si>
  <si>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</si>
  <si>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</si>
  <si>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</si>
  <si>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</si>
  <si>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</si>
  <si>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</si>
  <si>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</si>
  <si>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</si>
  <si>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</si>
  <si>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</si>
  <si>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</si>
  <si>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</si>
  <si>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</si>
  <si>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</si>
  <si>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</si>
  <si>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</si>
  <si>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</si>
  <si>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</si>
  <si>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</si>
  <si>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</si>
  <si>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</si>
  <si>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</si>
  <si>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</si>
  <si>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</si>
  <si>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</si>
  <si>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</si>
  <si>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</si>
  <si>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</si>
  <si>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</si>
  <si>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</si>
  <si>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</si>
  <si>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</si>
  <si>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</si>
  <si>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</si>
  <si>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</si>
  <si>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</si>
  <si>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</si>
  <si>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</si>
  <si>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</si>
  <si>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</si>
  <si>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</si>
  <si>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</si>
  <si>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</si>
  <si>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</si>
  <si>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</si>
  <si>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</si>
  <si>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</si>
  <si>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</si>
  <si>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</si>
  <si>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</si>
  <si>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</si>
  <si>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</si>
  <si>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</si>
  <si>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</si>
  <si>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</si>
  <si>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</si>
  <si>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</si>
  <si>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</si>
  <si>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</si>
  <si>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</si>
  <si>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</si>
  <si>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</si>
  <si>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</si>
  <si>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</si>
  <si>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</si>
  <si>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</si>
  <si>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</si>
  <si>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</si>
  <si>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</si>
  <si>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</si>
  <si>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</si>
  <si>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</si>
  <si>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</si>
  <si>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</si>
  <si>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</si>
  <si>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</si>
  <si>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</si>
  <si>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</si>
  <si>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</si>
  <si>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</si>
  <si>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</si>
  <si>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</si>
  <si>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</si>
  <si>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</si>
  <si>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</si>
  <si>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</si>
  <si>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</si>
  <si>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</si>
  <si>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</si>
  <si>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</si>
  <si>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</si>
  <si>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</si>
  <si>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</si>
  <si>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</si>
  <si>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</si>
  <si>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</si>
  <si>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</si>
  <si>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</si>
  <si>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</si>
  <si>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</si>
  <si>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</si>
  <si>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</si>
  <si>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</si>
  <si>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</si>
  <si>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</si>
  <si>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</si>
  <si>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</si>
  <si>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</si>
  <si>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</si>
  <si>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</si>
  <si>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</si>
  <si>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</si>
  <si>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</si>
  <si>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</si>
  <si>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</si>
  <si>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</si>
  <si>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</si>
  <si>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</si>
  <si>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</si>
  <si>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</si>
  <si>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</si>
  <si>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</si>
  <si>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</si>
  <si>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</si>
  <si>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</si>
  <si>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</si>
  <si>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</si>
  <si>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</si>
  <si>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</si>
  <si>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</si>
  <si>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</si>
  <si>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</si>
  <si>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</si>
  <si>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</si>
  <si>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</si>
  <si>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</si>
  <si>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</si>
  <si>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</si>
  <si>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</si>
  <si>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</si>
  <si>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</si>
  <si>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</si>
  <si>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</si>
  <si>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</si>
  <si>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</si>
  <si>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</si>
  <si>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</si>
  <si>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</si>
  <si>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</si>
  <si>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</si>
  <si>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</si>
  <si>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</si>
  <si>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</si>
  <si>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</si>
  <si>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</si>
  <si>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</si>
  <si>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</si>
  <si>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</si>
  <si>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</si>
  <si>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</si>
  <si>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</si>
  <si>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</si>
  <si>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</si>
  <si>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</si>
  <si>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</si>
  <si>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</si>
  <si>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</si>
  <si>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</si>
  <si>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</si>
  <si>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</si>
  <si>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</si>
  <si>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</si>
  <si>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</si>
  <si>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</si>
  <si>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</si>
  <si>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</si>
  <si>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</si>
  <si>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</si>
  <si>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</si>
  <si>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</si>
  <si>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</si>
  <si>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</si>
  <si>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</si>
  <si>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</si>
  <si>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</si>
  <si>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</si>
  <si>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</si>
  <si>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</si>
  <si>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</si>
  <si>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</si>
  <si>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</si>
  <si>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</si>
  <si>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</si>
  <si>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</si>
  <si>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</si>
  <si>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</si>
  <si>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</si>
  <si>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</si>
  <si>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</si>
  <si>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</si>
  <si>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</si>
  <si>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</si>
  <si>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</si>
  <si>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</si>
  <si>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</si>
  <si>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</si>
  <si>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</si>
  <si>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</si>
  <si>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</si>
  <si>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</si>
  <si>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</si>
  <si>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</si>
  <si>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</si>
  <si>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</si>
  <si>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</si>
  <si>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</si>
  <si>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</si>
  <si>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</si>
  <si>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</si>
  <si>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</si>
  <si>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</si>
  <si>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</si>
  <si>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</si>
  <si>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</si>
  <si>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</si>
  <si>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</si>
  <si>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</si>
  <si>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</si>
  <si>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</si>
  <si>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</si>
  <si>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</si>
  <si>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</si>
  <si>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</si>
  <si>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</si>
  <si>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</si>
  <si>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</si>
  <si>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</si>
  <si>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</si>
  <si>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</si>
  <si>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</si>
  <si>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</si>
  <si>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</si>
  <si>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</si>
  <si>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</si>
  <si>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</si>
  <si>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</si>
  <si>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</si>
  <si>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</si>
  <si>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</si>
  <si>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</si>
  <si>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</si>
  <si>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</si>
  <si>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</si>
  <si>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</si>
  <si>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</si>
  <si>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</si>
  <si>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</si>
  <si>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</si>
  <si>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</si>
  <si>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</si>
  <si>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</si>
  <si>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</si>
  <si>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</si>
  <si>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</si>
  <si>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</si>
  <si>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</si>
  <si>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</si>
  <si>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</si>
  <si>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</si>
  <si>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</si>
  <si>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</si>
  <si>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</si>
  <si>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</si>
  <si>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</si>
  <si>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</si>
  <si>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</si>
  <si>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</si>
  <si>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</si>
  <si>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</si>
  <si>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</si>
  <si>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</si>
  <si>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</si>
  <si>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</si>
  <si>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</si>
  <si>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</si>
  <si>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</si>
  <si>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</si>
  <si>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</si>
  <si>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</si>
  <si>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</si>
  <si>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</si>
  <si>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</si>
  <si>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</si>
  <si>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</si>
  <si>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</si>
  <si>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</si>
  <si>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</si>
  <si>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</si>
  <si>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</si>
  <si>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</si>
  <si>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</si>
  <si>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</si>
  <si>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</si>
  <si>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</si>
  <si>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</si>
  <si>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</si>
  <si>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</si>
  <si>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</si>
  <si>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</si>
  <si>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</si>
  <si>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</si>
  <si>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</si>
  <si>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</si>
  <si>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</si>
  <si>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</si>
  <si>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</si>
  <si>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</si>
  <si>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</si>
  <si>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</si>
  <si>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</si>
  <si>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</si>
  <si>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</si>
  <si>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</si>
  <si>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</si>
  <si>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</si>
  <si>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</si>
  <si>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</si>
  <si>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</si>
  <si>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</si>
  <si>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</si>
  <si>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</si>
  <si>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</si>
  <si>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</si>
  <si>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</si>
  <si>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</si>
  <si>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</si>
  <si>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</si>
  <si>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</si>
  <si>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</si>
  <si>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</si>
  <si>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</si>
  <si>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</si>
  <si>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</si>
  <si>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</si>
  <si>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</si>
  <si>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</si>
  <si>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</si>
  <si>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</si>
  <si>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</si>
  <si>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</si>
  <si>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</si>
  <si>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</si>
  <si>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</si>
  <si>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</si>
  <si>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</si>
  <si>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</si>
  <si>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</si>
  <si>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</si>
  <si>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</si>
  <si>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</si>
  <si>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</si>
  <si>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</si>
  <si>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</si>
  <si>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</si>
  <si>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</si>
  <si>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</si>
  <si>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</si>
  <si>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</si>
  <si>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</si>
  <si>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</si>
  <si>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</si>
  <si>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</si>
  <si>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</si>
  <si>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</si>
  <si>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</si>
  <si>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</si>
  <si>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</si>
  <si>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</si>
  <si>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</si>
  <si>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</si>
  <si>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</si>
  <si>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</si>
  <si>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</si>
  <si>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</si>
  <si>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</si>
  <si>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</si>
  <si>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</si>
  <si>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</si>
  <si>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</si>
  <si>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</si>
  <si>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</si>
  <si>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</si>
  <si>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</si>
  <si>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</si>
  <si>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</si>
  <si>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</si>
  <si>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</si>
  <si>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</si>
  <si>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</si>
  <si>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</si>
  <si>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</si>
  <si>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</si>
  <si>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</si>
  <si>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</si>
  <si>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</si>
  <si>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</si>
  <si>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</si>
  <si>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</si>
  <si>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</si>
  <si>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</si>
  <si>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</si>
  <si>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</si>
  <si>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</si>
  <si>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</si>
  <si>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</si>
  <si>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</si>
  <si>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</si>
  <si>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</si>
  <si>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</si>
  <si>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</si>
  <si>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</si>
  <si>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</si>
  <si>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</si>
  <si>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</si>
  <si>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</si>
  <si>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</si>
  <si>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</si>
  <si>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</si>
  <si>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</si>
  <si>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</si>
  <si>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</si>
  <si>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</si>
  <si>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</si>
  <si>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</si>
  <si>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</si>
  <si>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</si>
  <si>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</si>
  <si>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</si>
  <si>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</si>
  <si>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</si>
  <si>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</si>
  <si>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</si>
  <si>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</si>
  <si>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</si>
  <si>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</si>
  <si>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</si>
  <si>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</si>
  <si>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</si>
  <si>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</si>
  <si>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</si>
  <si>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</si>
  <si>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</si>
  <si>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</si>
  <si>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</si>
  <si>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</si>
  <si>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</si>
  <si>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</si>
  <si>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</si>
  <si>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</si>
  <si>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</si>
  <si>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</si>
  <si>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</si>
  <si>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</si>
  <si>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</si>
  <si>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</si>
  <si>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</si>
  <si>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</si>
  <si>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</si>
  <si>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</si>
  <si>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</si>
  <si>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</si>
  <si>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</si>
  <si>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</si>
  <si>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</si>
  <si>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</si>
  <si>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</si>
  <si>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</si>
  <si>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</si>
  <si>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</si>
  <si>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</si>
  <si>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</si>
  <si>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</si>
  <si>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</si>
  <si>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</si>
  <si>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</si>
  <si>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</si>
  <si>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</si>
  <si>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</si>
  <si>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</si>
  <si>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</si>
  <si>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</si>
  <si>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</si>
  <si>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</si>
  <si>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</si>
  <si>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</si>
  <si>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</si>
  <si>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</si>
  <si>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</si>
  <si>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</si>
  <si>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</si>
  <si>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</si>
  <si>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</si>
  <si>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</si>
  <si>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</si>
  <si>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</si>
  <si>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</si>
  <si>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</si>
  <si>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</si>
  <si>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</si>
  <si>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</si>
  <si>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</si>
  <si>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</si>
  <si>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</si>
  <si>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</si>
  <si>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</si>
  <si>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</si>
  <si>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</si>
  <si>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</si>
  <si>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</si>
  <si>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</si>
  <si>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</si>
  <si>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</si>
  <si>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</si>
  <si>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</si>
  <si>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</si>
  <si>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</si>
  <si>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</si>
  <si>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</si>
  <si>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</si>
  <si>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</si>
  <si>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</si>
  <si>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</si>
  <si>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</si>
  <si>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</si>
  <si>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</si>
  <si>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</si>
  <si>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</si>
  <si>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</si>
  <si>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</si>
  <si>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</si>
  <si>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</si>
  <si>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</si>
  <si>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</si>
  <si>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</si>
  <si>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</si>
  <si>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</si>
  <si>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</si>
  <si>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</si>
  <si>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</si>
  <si>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</si>
  <si>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</si>
  <si>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</si>
  <si>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</si>
  <si>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</si>
  <si>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</si>
  <si>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</si>
  <si>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</si>
  <si>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</si>
  <si>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</si>
  <si>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</si>
  <si>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</si>
  <si>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</si>
  <si>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</si>
  <si>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</si>
  <si>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</si>
  <si>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</si>
  <si>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</si>
  <si>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</si>
  <si>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</si>
  <si>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</si>
  <si>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</si>
  <si>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</si>
  <si>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</si>
  <si>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</si>
  <si>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</si>
  <si>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</si>
  <si>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</si>
  <si>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</si>
  <si>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</si>
  <si>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</si>
  <si>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</si>
  <si>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</si>
  <si>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</si>
  <si>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</si>
  <si>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</si>
  <si>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</si>
  <si>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</si>
  <si>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</si>
  <si>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</si>
  <si>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</si>
  <si>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</si>
  <si>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</si>
  <si>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</si>
  <si>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</si>
  <si>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</si>
  <si>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</si>
  <si>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</si>
  <si>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</si>
  <si>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</si>
  <si>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</si>
  <si>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</si>
  <si>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</si>
  <si>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</si>
  <si>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</si>
  <si>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</si>
  <si>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</si>
  <si>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</si>
  <si>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</si>
  <si>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</si>
  <si>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</si>
  <si>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</si>
  <si>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</si>
  <si>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</si>
  <si>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</si>
  <si>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</si>
  <si>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</si>
  <si>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</si>
  <si>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</si>
  <si>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</si>
  <si>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</si>
  <si>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</si>
  <si>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</si>
  <si>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</si>
  <si>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</si>
  <si>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</si>
  <si>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</si>
  <si>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</si>
  <si>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</si>
  <si>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</si>
  <si>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</si>
  <si>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</si>
  <si>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</si>
  <si>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</si>
  <si>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</si>
  <si>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</si>
  <si>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</si>
  <si>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</si>
  <si>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</si>
  <si>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</si>
  <si>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</si>
  <si>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</si>
  <si>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</si>
  <si>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</si>
  <si>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</si>
  <si>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</si>
  <si>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</si>
  <si>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</si>
  <si>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</si>
  <si>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</si>
  <si>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</si>
  <si>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</si>
  <si>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</si>
  <si>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</si>
  <si>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</si>
  <si>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</si>
  <si>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</si>
  <si>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</si>
  <si>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</si>
  <si>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</si>
  <si>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</si>
  <si>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</si>
  <si>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</si>
  <si>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</si>
  <si>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</si>
  <si>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</si>
  <si>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</si>
  <si>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</si>
  <si>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</si>
  <si>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</si>
  <si>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</si>
  <si>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</si>
  <si>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</si>
  <si>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</si>
  <si>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</si>
  <si>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</si>
  <si>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</si>
  <si>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</si>
  <si>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</si>
  <si>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</si>
  <si>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</si>
  <si>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</si>
  <si>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</si>
  <si>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</si>
  <si>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</si>
  <si>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</si>
  <si>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</si>
  <si>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</si>
  <si>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</si>
  <si>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</si>
  <si>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</si>
  <si>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</si>
  <si>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</si>
  <si>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</si>
  <si>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</si>
  <si>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</si>
  <si>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</si>
  <si>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</si>
  <si>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</si>
  <si>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</si>
  <si>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</si>
  <si>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</si>
  <si>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</si>
  <si>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</si>
  <si>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</si>
  <si>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</si>
  <si>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</si>
  <si>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</si>
  <si>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</si>
  <si>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</si>
  <si>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</si>
  <si>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</si>
  <si>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</si>
  <si>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</si>
  <si>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</si>
  <si>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</si>
  <si>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</si>
  <si>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</si>
  <si>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</si>
  <si>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</si>
  <si>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</si>
  <si>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</si>
  <si>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</si>
  <si>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</si>
  <si>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</si>
  <si>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</si>
  <si>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</si>
  <si>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</si>
  <si>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</si>
  <si>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</si>
  <si>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</si>
  <si>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</si>
  <si>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</si>
  <si>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</si>
  <si>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</si>
  <si>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</si>
  <si>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</si>
  <si>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</si>
  <si>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</si>
  <si>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</si>
  <si>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</si>
  <si>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</si>
  <si>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</si>
  <si>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</si>
  <si>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</si>
  <si>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</si>
  <si>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</si>
  <si>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</si>
  <si>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</si>
  <si>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</si>
  <si>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</si>
  <si>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</si>
  <si>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</si>
  <si>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</si>
  <si>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</si>
  <si>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</si>
  <si>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</si>
  <si>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</si>
  <si>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</si>
  <si>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</si>
  <si>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</si>
  <si>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</si>
  <si>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</si>
  <si>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</si>
  <si>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</si>
  <si>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</si>
  <si>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</si>
  <si>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</si>
  <si>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</si>
  <si>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</si>
  <si>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</si>
  <si>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</si>
  <si>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</si>
  <si>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</si>
  <si>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</si>
  <si>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</si>
  <si>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</si>
  <si>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</si>
  <si>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</si>
  <si>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</si>
  <si>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</si>
  <si>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</si>
  <si>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</si>
  <si>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</si>
  <si>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</si>
  <si>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</si>
  <si>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</si>
  <si>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</si>
  <si>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</si>
  <si>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</si>
  <si>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</si>
  <si>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</si>
  <si>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</si>
  <si>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</si>
  <si>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</si>
  <si>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</si>
  <si>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</si>
  <si>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</si>
  <si>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</si>
  <si>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</si>
  <si>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</si>
  <si>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</si>
  <si>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</si>
  <si>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</si>
  <si>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</si>
  <si>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</si>
  <si>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</si>
  <si>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</si>
  <si>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</si>
  <si>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</si>
  <si>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</si>
  <si>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</si>
  <si>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</si>
  <si>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</si>
  <si>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</si>
  <si>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</si>
  <si>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</si>
  <si>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</si>
  <si>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</si>
  <si>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</si>
  <si>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</si>
  <si>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</si>
  <si>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</si>
  <si>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</si>
  <si>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</si>
  <si>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</si>
  <si>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</si>
  <si>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</si>
  <si>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</si>
  <si>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</si>
  <si>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</si>
  <si>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</si>
  <si>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</si>
  <si>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</si>
  <si>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</si>
  <si>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</si>
  <si>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</si>
  <si>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</si>
  <si>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</si>
  <si>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</si>
  <si>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</si>
  <si>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</si>
  <si>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</si>
  <si>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</si>
  <si>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</si>
  <si>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</si>
  <si>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</si>
  <si>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</si>
  <si>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</si>
  <si>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</si>
  <si>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</si>
  <si>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</si>
  <si>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</si>
  <si>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</si>
  <si>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</si>
  <si>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</si>
  <si>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</si>
  <si>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</si>
  <si>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</si>
  <si>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</si>
  <si>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</si>
  <si>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</si>
  <si>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</si>
  <si>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</si>
  <si>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</si>
  <si>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</si>
  <si>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</si>
  <si>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</si>
  <si>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</si>
  <si>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</si>
  <si>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</si>
  <si>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</si>
  <si>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</si>
  <si>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</si>
  <si>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</si>
  <si>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</si>
  <si>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</si>
  <si>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</si>
  <si>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</si>
  <si>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</si>
  <si>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</si>
  <si>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</si>
  <si>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</si>
  <si>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</si>
  <si>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</si>
  <si>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</si>
  <si>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</si>
  <si>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</si>
  <si>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</si>
  <si>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</si>
  <si>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</si>
  <si>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</si>
  <si>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</si>
  <si>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</si>
  <si>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</si>
  <si>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</si>
  <si>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</si>
  <si>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</si>
  <si>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</si>
  <si>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</si>
  <si>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</si>
  <si>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</si>
  <si>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</si>
  <si>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</si>
  <si>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</si>
  <si>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</si>
  <si>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</si>
  <si>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</si>
  <si>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</si>
  <si>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</si>
  <si>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</si>
  <si>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</si>
  <si>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</si>
  <si>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</si>
  <si>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</si>
  <si>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</si>
  <si>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</si>
  <si>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</si>
  <si>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</si>
  <si>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</si>
  <si>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</si>
  <si>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</si>
  <si>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</si>
  <si>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</si>
  <si>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</si>
  <si>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</si>
  <si>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</si>
  <si>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</si>
  <si>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</si>
  <si>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</si>
  <si>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</si>
  <si>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</si>
  <si>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</si>
  <si>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</si>
  <si>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</si>
  <si>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</si>
  <si>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</si>
  <si>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</si>
  <si>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</si>
  <si>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</si>
  <si>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</si>
  <si>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</si>
  <si>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</si>
  <si>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</si>
  <si>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</si>
  <si>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</si>
  <si>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</si>
  <si>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</si>
  <si>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</si>
  <si>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</si>
  <si>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</si>
  <si>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</si>
  <si>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</si>
  <si>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</si>
  <si>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</si>
  <si>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</si>
  <si>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</si>
  <si>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</si>
  <si>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</si>
  <si>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</si>
  <si>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</si>
  <si>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</si>
  <si>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</si>
  <si>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</si>
  <si>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</si>
  <si>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</si>
  <si>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</si>
  <si>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</si>
  <si>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</si>
  <si>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</si>
  <si>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</si>
  <si>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</si>
  <si>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</si>
  <si>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</si>
  <si>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</si>
  <si>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</si>
  <si>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</si>
  <si>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</si>
  <si>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</si>
  <si>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</si>
  <si>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</si>
  <si>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</si>
  <si>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</si>
  <si>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</si>
  <si>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</si>
  <si>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</si>
  <si>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</si>
  <si>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</si>
  <si>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</si>
  <si>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</si>
  <si>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</si>
  <si>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</si>
  <si>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</si>
  <si>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</si>
  <si>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</si>
  <si>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</si>
  <si>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</si>
  <si>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</si>
  <si>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</si>
  <si>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</si>
  <si>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</si>
  <si>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</si>
  <si>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</si>
  <si>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</si>
  <si>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</si>
  <si>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</si>
  <si>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</si>
  <si>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</si>
  <si>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</si>
  <si>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</si>
  <si>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</si>
  <si>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</si>
  <si>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</si>
  <si>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</si>
  <si>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</si>
  <si>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</si>
  <si>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</si>
  <si>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</si>
  <si>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</si>
  <si>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</si>
  <si>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</si>
  <si>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</si>
  <si>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</si>
  <si>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</si>
  <si>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</si>
  <si>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</si>
  <si>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</si>
  <si>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</si>
  <si>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</si>
  <si>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</si>
  <si>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</si>
  <si>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</si>
  <si>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</si>
  <si>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</si>
  <si>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</si>
  <si>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</si>
  <si>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</si>
  <si>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</si>
  <si>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</si>
  <si>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</si>
  <si>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</si>
  <si>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</si>
  <si>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</si>
  <si>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</si>
  <si>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</si>
  <si>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</si>
  <si>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</si>
  <si>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</si>
  <si>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</si>
  <si>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</si>
  <si>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</si>
  <si>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</si>
  <si>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</si>
  <si>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</si>
  <si>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</si>
  <si>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</si>
  <si>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</si>
  <si>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</si>
  <si>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</si>
  <si>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</si>
  <si>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</si>
  <si>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</si>
  <si>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</si>
  <si>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</si>
  <si>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</si>
  <si>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</si>
  <si>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</si>
  <si>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</si>
  <si>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</si>
  <si>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</si>
  <si>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</si>
  <si>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</si>
  <si>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</si>
  <si>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</si>
  <si>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</si>
  <si>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</si>
  <si>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</si>
  <si>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</si>
  <si>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</si>
  <si>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</si>
  <si>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</si>
  <si>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</si>
  <si>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</si>
  <si>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</si>
  <si>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</si>
  <si>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</si>
  <si>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</si>
  <si>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</si>
  <si>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</si>
  <si>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</si>
  <si>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</si>
  <si>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</si>
  <si>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</si>
  <si>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</si>
  <si>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</si>
  <si>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</si>
  <si>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</si>
  <si>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</si>
  <si>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</si>
  <si>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</si>
  <si>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</si>
  <si>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</si>
  <si>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</si>
  <si>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</si>
  <si>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</si>
  <si>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</si>
  <si>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</si>
  <si>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</si>
  <si>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</si>
  <si>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</si>
  <si>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</si>
  <si>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</si>
  <si>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</si>
  <si>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</si>
  <si>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</si>
  <si>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</si>
  <si>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</si>
  <si>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</si>
  <si>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</si>
  <si>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</si>
  <si>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</si>
  <si>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</si>
  <si>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</si>
  <si>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</si>
  <si>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</si>
  <si>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</si>
  <si>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</si>
  <si>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</si>
  <si>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</si>
  <si>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</si>
  <si>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</si>
  <si>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</si>
  <si>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</si>
  <si>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</si>
  <si>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</si>
  <si>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</si>
  <si>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</si>
  <si>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</si>
  <si>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</si>
  <si>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</si>
  <si>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</si>
  <si>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</si>
  <si>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</si>
  <si>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</si>
  <si>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</si>
  <si>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</si>
  <si>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</si>
  <si>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</si>
  <si>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</si>
  <si>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</si>
  <si>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</si>
  <si>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</si>
  <si>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</si>
  <si>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</si>
  <si>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</si>
  <si>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</si>
  <si>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</si>
  <si>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</si>
  <si>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</si>
  <si>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</si>
  <si>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</si>
  <si>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</si>
  <si>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</si>
  <si>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</si>
  <si>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</si>
  <si>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</si>
  <si>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</si>
  <si>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</si>
  <si>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</si>
  <si>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</si>
  <si>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</si>
  <si>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</si>
  <si>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</si>
  <si>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</si>
  <si>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</si>
  <si>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</si>
  <si>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</si>
  <si>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</si>
  <si>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</si>
  <si>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</si>
  <si>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</si>
  <si>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</si>
  <si>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</si>
  <si>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</si>
  <si>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</si>
  <si>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</si>
  <si>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</si>
  <si>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</si>
  <si>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</si>
  <si>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</si>
  <si>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</si>
  <si>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</si>
  <si>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</si>
  <si>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</si>
  <si>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</si>
  <si>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</si>
  <si>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</si>
  <si>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</si>
  <si>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</si>
  <si>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</si>
  <si>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</si>
  <si>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</si>
  <si>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</si>
  <si>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</si>
  <si>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</si>
  <si>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</si>
  <si>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</si>
  <si>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</si>
  <si>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</si>
  <si>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</si>
  <si>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</si>
  <si>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</si>
  <si>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</si>
  <si>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</si>
  <si>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</si>
  <si>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</si>
  <si>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</si>
  <si>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</si>
  <si>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</si>
  <si>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</si>
  <si>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</si>
  <si>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</si>
  <si>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</si>
  <si>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</si>
  <si>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</si>
  <si>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</si>
  <si>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</si>
  <si>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</si>
  <si>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</si>
  <si>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</si>
  <si>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</si>
  <si>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</si>
  <si>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</si>
  <si>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</si>
  <si>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</si>
  <si>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</si>
  <si>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</si>
  <si>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</si>
  <si>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</si>
  <si>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</si>
  <si>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</si>
  <si>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</si>
  <si>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</si>
  <si>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</si>
  <si>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</si>
  <si>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</si>
  <si>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</si>
  <si>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</si>
  <si>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</si>
  <si>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</si>
  <si>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</si>
  <si>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</si>
  <si>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</si>
  <si>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</si>
  <si>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</si>
  <si>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</si>
  <si>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</si>
  <si>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</si>
  <si>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</si>
  <si>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</si>
  <si>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</si>
  <si>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</si>
  <si>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</si>
  <si>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</si>
  <si>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</si>
  <si>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</si>
  <si>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</si>
  <si>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</si>
  <si>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</si>
  <si>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</si>
  <si>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</si>
  <si>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</si>
  <si>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</si>
  <si>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</si>
  <si>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</si>
  <si>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</si>
  <si>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</si>
  <si>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</si>
  <si>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</si>
  <si>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</si>
  <si>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</si>
  <si>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</si>
  <si>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</si>
  <si>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</si>
  <si>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</si>
  <si>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</si>
  <si>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</si>
  <si>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</si>
  <si>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</si>
  <si>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</si>
  <si>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</si>
  <si>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</si>
  <si>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</si>
  <si>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</si>
  <si>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</si>
  <si>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</si>
  <si>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</si>
  <si>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</si>
  <si>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</si>
  <si>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</si>
  <si>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</si>
  <si>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</si>
  <si>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</si>
  <si>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</si>
  <si>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</si>
  <si>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</si>
  <si>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</si>
  <si>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</si>
  <si>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</si>
  <si>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</si>
  <si>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</si>
  <si>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</si>
  <si>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</si>
  <si>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</si>
  <si>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</si>
  <si>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</si>
  <si>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</si>
  <si>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</si>
  <si>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</si>
  <si>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</si>
  <si>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</si>
  <si>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</si>
  <si>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</si>
  <si>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</si>
  <si>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</si>
  <si>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</si>
  <si>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</si>
  <si>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</si>
  <si>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</si>
  <si>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</si>
  <si>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</si>
  <si>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</si>
  <si>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</si>
  <si>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</si>
  <si>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</si>
  <si>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</si>
  <si>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</si>
  <si>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</si>
  <si>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</si>
  <si>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</si>
  <si>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</si>
  <si>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</si>
  <si>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</si>
  <si>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</si>
  <si>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</si>
  <si>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</si>
  <si>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</si>
  <si>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</si>
  <si>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</si>
  <si>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</si>
  <si>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</si>
  <si>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</si>
  <si>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</si>
  <si>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</si>
  <si>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</si>
  <si>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</si>
  <si>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</si>
  <si>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</si>
  <si>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</si>
  <si>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</si>
  <si>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</si>
  <si>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</si>
  <si>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</si>
  <si>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</si>
  <si>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</si>
  <si>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</si>
  <si>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</si>
  <si>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</si>
  <si>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</si>
  <si>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</si>
  <si>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</si>
  <si>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</si>
  <si>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</si>
  <si>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</si>
  <si>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</si>
  <si>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</si>
  <si>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</si>
  <si>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</si>
  <si>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</si>
  <si>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</si>
  <si>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</si>
  <si>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</si>
  <si>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</si>
  <si>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</si>
  <si>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</si>
  <si>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</si>
  <si>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</si>
  <si>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</si>
  <si>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</si>
  <si>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</si>
  <si>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</si>
  <si>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</si>
  <si>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</si>
  <si>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</si>
  <si>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</si>
  <si>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</si>
  <si>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</si>
  <si>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</si>
  <si>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</si>
  <si>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</si>
  <si>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</si>
  <si>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</si>
  <si>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</si>
  <si>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</si>
  <si>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</si>
  <si>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</si>
  <si>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</si>
  <si>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</si>
  <si>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</si>
  <si>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</si>
  <si>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</si>
  <si>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</si>
  <si>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</si>
  <si>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</si>
  <si>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</si>
  <si>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</si>
  <si>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</si>
  <si>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</si>
  <si>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</si>
  <si>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</si>
  <si>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</si>
  <si>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</si>
  <si>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</si>
  <si>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</si>
  <si>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</si>
  <si>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</si>
  <si>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</si>
  <si>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</si>
  <si>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</si>
  <si>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</si>
  <si>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</si>
  <si>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</si>
  <si>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</si>
  <si>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</si>
  <si>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</si>
  <si>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</si>
  <si>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</si>
  <si>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</si>
  <si>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</si>
  <si>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</si>
  <si>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</si>
  <si>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</si>
  <si>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</si>
  <si>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</si>
  <si>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</si>
  <si>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</si>
  <si>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</si>
  <si>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</si>
  <si>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</si>
  <si>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</si>
  <si>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</si>
  <si>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</si>
  <si>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</si>
  <si>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</si>
  <si>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</si>
  <si>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</si>
  <si>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</si>
  <si>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</si>
  <si>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</si>
  <si>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</si>
  <si>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</si>
  <si>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</si>
  <si>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</si>
  <si>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</si>
  <si>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</si>
  <si>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</si>
  <si>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</si>
  <si>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</si>
  <si>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</si>
  <si>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</si>
  <si>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</si>
  <si>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</si>
  <si>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</si>
  <si>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</si>
  <si>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</si>
  <si>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</si>
  <si>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</si>
  <si>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</si>
  <si>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</si>
  <si>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</si>
  <si>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</si>
  <si>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</si>
  <si>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</si>
  <si>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</si>
  <si>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</si>
  <si>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</si>
  <si>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</si>
  <si>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</si>
  <si>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</si>
  <si>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</si>
  <si>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</si>
  <si>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</si>
  <si>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</si>
  <si>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</si>
  <si>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</si>
  <si>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</si>
  <si>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</si>
  <si>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</si>
  <si>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</si>
  <si>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</si>
  <si>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</si>
  <si>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</si>
  <si>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</si>
  <si>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</si>
  <si>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</si>
  <si>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</si>
  <si>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</si>
  <si>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</si>
  <si>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</si>
  <si>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</si>
  <si>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</si>
  <si>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</si>
  <si>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</si>
  <si>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</si>
  <si>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</si>
  <si>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</si>
  <si>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</si>
  <si>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</si>
  <si>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</si>
  <si>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</si>
  <si>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</si>
  <si>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</si>
  <si>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</si>
  <si>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</si>
  <si>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</si>
  <si>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</si>
  <si>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</si>
  <si>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</si>
  <si>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</si>
  <si>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</si>
  <si>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</si>
  <si>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</si>
  <si>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</si>
  <si>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</si>
  <si>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</si>
  <si>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</si>
  <si>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</si>
  <si>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</si>
  <si>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</si>
  <si>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</si>
  <si>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</si>
  <si>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</si>
  <si>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</si>
  <si>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</si>
  <si>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</si>
  <si>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</si>
  <si>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</si>
  <si>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</si>
  <si>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</si>
  <si>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</si>
  <si>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</si>
  <si>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</si>
  <si>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</si>
  <si>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</si>
  <si>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</si>
  <si>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</si>
  <si>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</si>
  <si>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</si>
  <si>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</si>
  <si>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</si>
  <si>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</si>
  <si>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</si>
  <si>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</si>
  <si>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</si>
  <si>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</si>
  <si>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</si>
  <si>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</si>
  <si>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</si>
  <si>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</si>
  <si>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</si>
  <si>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</si>
  <si>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</si>
  <si>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</si>
  <si>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</si>
  <si>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</si>
  <si>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</si>
  <si>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</si>
  <si>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</si>
  <si>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</si>
  <si>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</si>
  <si>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</si>
  <si>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</si>
  <si>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</si>
  <si>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</si>
  <si>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</si>
  <si>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</si>
  <si>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</si>
  <si>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</si>
  <si>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</si>
  <si>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</si>
  <si>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</si>
  <si>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</si>
  <si>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</si>
  <si>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</si>
  <si>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</si>
  <si>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</si>
  <si>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</si>
  <si>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</si>
  <si>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</si>
  <si>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</si>
  <si>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</si>
  <si>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</si>
  <si>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</si>
  <si>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</si>
  <si>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</si>
  <si>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</si>
  <si>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</si>
  <si>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</si>
  <si>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</si>
  <si>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</si>
  <si>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</si>
  <si>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</si>
  <si>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</si>
  <si>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</si>
  <si>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</si>
  <si>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</si>
  <si>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</si>
  <si>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</si>
  <si>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</si>
  <si>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</si>
  <si>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</si>
  <si>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</si>
  <si>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</si>
  <si>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</si>
  <si>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</si>
  <si>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</si>
  <si>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</si>
  <si>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</si>
  <si>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</si>
  <si>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</si>
  <si>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</si>
  <si>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</si>
  <si>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</si>
  <si>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</si>
  <si>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</si>
  <si>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</si>
  <si>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</si>
  <si>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</si>
  <si>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</si>
  <si>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</si>
  <si>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</si>
  <si>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</si>
  <si>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</si>
  <si>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</si>
  <si>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</si>
  <si>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</si>
  <si>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</si>
  <si>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</si>
  <si>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</si>
  <si>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</si>
  <si>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</si>
  <si>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</si>
  <si>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</si>
  <si>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</si>
  <si>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</si>
  <si>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</si>
  <si>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</si>
  <si>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</si>
  <si>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</si>
  <si>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</si>
  <si>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</si>
  <si>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</si>
  <si>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</si>
  <si>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</si>
  <si>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</si>
  <si>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</si>
  <si>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</si>
  <si>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</si>
  <si>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</si>
  <si>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</si>
  <si>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</si>
  <si>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</si>
  <si>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</si>
  <si>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</si>
  <si>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</si>
  <si>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</si>
  <si>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</si>
  <si>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</si>
  <si>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</si>
  <si>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</si>
  <si>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</si>
  <si>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</si>
  <si>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</si>
  <si>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</si>
  <si>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</si>
  <si>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</si>
  <si>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</si>
  <si>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</si>
  <si>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</si>
  <si>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</si>
  <si>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</si>
  <si>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</si>
  <si>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</si>
  <si>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</si>
  <si>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</si>
  <si>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</si>
  <si>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</si>
  <si>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</si>
  <si>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</si>
  <si>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</si>
  <si>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</si>
  <si>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</si>
  <si>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</si>
  <si>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</si>
  <si>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</si>
  <si>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</si>
  <si>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</si>
  <si>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</si>
  <si>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</si>
  <si>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</si>
  <si>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</si>
  <si>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</si>
  <si>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</si>
  <si>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</si>
  <si>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</si>
  <si>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</si>
  <si>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</si>
  <si>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</si>
  <si>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</si>
  <si>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</si>
  <si>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</si>
  <si>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</si>
  <si>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</si>
  <si>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</si>
  <si>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</si>
  <si>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</si>
  <si>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</si>
  <si>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</si>
  <si>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</si>
  <si>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</si>
  <si>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</si>
  <si>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</si>
  <si>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</si>
  <si>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</si>
  <si>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</si>
  <si>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</si>
  <si>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</si>
  <si>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</si>
  <si>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</si>
  <si>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</si>
  <si>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</si>
  <si>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</si>
  <si>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</si>
  <si>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</si>
  <si>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</si>
  <si>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</si>
  <si>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</si>
  <si>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</si>
  <si>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</si>
  <si>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</si>
  <si>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</si>
  <si>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</si>
  <si>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</si>
  <si>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</si>
  <si>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</si>
  <si>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</si>
  <si>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</si>
  <si>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</si>
  <si>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</si>
  <si>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</si>
  <si>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</si>
  <si>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</si>
  <si>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</si>
  <si>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</si>
  <si>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</si>
  <si>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</si>
  <si>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</si>
  <si>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</si>
  <si>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</si>
  <si>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</si>
  <si>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</si>
  <si>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</si>
  <si>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</si>
  <si>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</si>
  <si>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</si>
  <si>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</si>
  <si>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</si>
  <si>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</si>
  <si>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</si>
  <si>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</si>
  <si>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</si>
  <si>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</si>
  <si>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</si>
  <si>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</si>
  <si>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</si>
  <si>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</si>
  <si>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</si>
  <si>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</si>
  <si>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</si>
  <si>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</si>
  <si>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</si>
  <si>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</si>
  <si>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</si>
  <si>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</si>
  <si>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</si>
  <si>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</si>
  <si>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</si>
  <si>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</si>
  <si>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</si>
  <si>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</si>
  <si>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</si>
  <si>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</si>
  <si>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</si>
  <si>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</si>
  <si>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</si>
  <si>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</si>
  <si>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</si>
  <si>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</si>
  <si>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</si>
  <si>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</si>
  <si>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</si>
  <si>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</si>
  <si>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</si>
  <si>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</si>
  <si>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</si>
  <si>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</si>
  <si>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</si>
  <si>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</si>
  <si>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</si>
  <si>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</si>
  <si>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</si>
  <si>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</si>
  <si>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</si>
  <si>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</si>
  <si>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</si>
  <si>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</si>
  <si>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</si>
  <si>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</si>
  <si>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</si>
  <si>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</si>
  <si>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</si>
  <si>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</si>
  <si>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</si>
  <si>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</si>
  <si>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</si>
  <si>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</si>
  <si>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</si>
  <si>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</si>
  <si>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</si>
  <si>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</si>
  <si>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</si>
  <si>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</si>
  <si>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</si>
  <si>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</si>
  <si>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</si>
  <si>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</si>
  <si>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</si>
  <si>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</si>
  <si>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</si>
  <si>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</si>
  <si>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</si>
  <si>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</si>
  <si>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</si>
  <si>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</si>
  <si>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</si>
  <si>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</si>
  <si>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</si>
  <si>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</si>
  <si>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</si>
  <si>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</si>
  <si>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</si>
  <si>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</si>
  <si>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</si>
  <si>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</si>
  <si>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</si>
  <si>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</si>
  <si>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</si>
  <si>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</si>
  <si>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</si>
  <si>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</si>
  <si>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</si>
  <si>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</si>
  <si>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</si>
  <si>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</si>
  <si>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</si>
  <si>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</si>
  <si>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</si>
  <si>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</si>
  <si>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</si>
  <si>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</si>
  <si>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</si>
  <si>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</si>
  <si>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</si>
  <si>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</si>
  <si>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</si>
  <si>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</si>
  <si>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</si>
  <si>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</si>
  <si>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</si>
  <si>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</si>
  <si>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</si>
  <si>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</si>
  <si>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</si>
  <si>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</si>
  <si>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</si>
  <si>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</si>
  <si>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</si>
  <si>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</si>
  <si>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</si>
  <si>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</si>
  <si>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</si>
  <si>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</si>
  <si>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</si>
  <si>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</si>
  <si>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</si>
  <si>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</si>
  <si>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</si>
  <si>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</si>
  <si>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</si>
  <si>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</si>
  <si>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</si>
  <si>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</si>
  <si>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</si>
  <si>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</si>
  <si>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</si>
  <si>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</si>
  <si>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</si>
  <si>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</si>
  <si>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</si>
  <si>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</si>
  <si>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</si>
  <si>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</si>
  <si>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</si>
  <si>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</si>
  <si>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</si>
  <si>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</si>
  <si>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</si>
  <si>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</si>
  <si>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</si>
  <si>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</si>
  <si>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</si>
  <si>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</si>
  <si>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</si>
  <si>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</si>
  <si>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</si>
  <si>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</si>
  <si>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</si>
  <si>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</si>
  <si>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</si>
  <si>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</si>
  <si>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</si>
  <si>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</si>
  <si>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</si>
  <si>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</si>
  <si>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</si>
  <si>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</si>
  <si>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</si>
  <si>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</si>
  <si>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</si>
  <si>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</si>
  <si>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</si>
  <si>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</si>
  <si>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</si>
  <si>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</si>
  <si>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</si>
  <si>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</si>
  <si>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</si>
  <si>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</si>
  <si>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</si>
  <si>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</si>
  <si>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</si>
  <si>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</si>
  <si>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</si>
  <si>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</si>
  <si>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</si>
  <si>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</si>
  <si>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</si>
  <si>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</si>
  <si>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</si>
  <si>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</si>
  <si>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</si>
  <si>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</si>
  <si>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</si>
  <si>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</si>
  <si>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</si>
  <si>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</si>
  <si>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</si>
  <si>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</si>
  <si>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</si>
  <si>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</si>
  <si>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</si>
  <si>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</si>
  <si>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</si>
  <si>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</si>
  <si>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</si>
  <si>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</si>
  <si>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</si>
  <si>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</si>
  <si>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</si>
  <si>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</si>
  <si>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</si>
  <si>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</si>
  <si>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</si>
  <si>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</si>
  <si>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</si>
  <si>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</si>
  <si>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</si>
  <si>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</si>
  <si>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</si>
  <si>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</si>
  <si>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</si>
  <si>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</si>
  <si>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</si>
  <si>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</si>
  <si>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</si>
  <si>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</si>
  <si>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</si>
  <si>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</si>
  <si>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</si>
  <si>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</si>
  <si>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</si>
  <si>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</si>
  <si>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</si>
  <si>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</si>
  <si>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</si>
  <si>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</si>
  <si>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</si>
  <si>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</si>
  <si>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</si>
  <si>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</si>
  <si>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</si>
  <si>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</si>
  <si>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</si>
  <si>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</si>
  <si>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</si>
  <si>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</si>
  <si>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</si>
  <si>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</si>
  <si>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</si>
  <si>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</si>
  <si>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</si>
  <si>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</si>
  <si>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</si>
  <si>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</si>
  <si>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</si>
  <si>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</si>
  <si>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</si>
  <si>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</si>
  <si>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</si>
  <si>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</si>
  <si>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</si>
  <si>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</si>
  <si>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</si>
  <si>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</si>
  <si>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</si>
  <si>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</si>
  <si>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</si>
  <si>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</si>
  <si>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</si>
  <si>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</si>
  <si>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</si>
  <si>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</si>
  <si>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</si>
  <si>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</si>
  <si>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</si>
  <si>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</si>
  <si>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</si>
  <si>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</si>
  <si>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</si>
  <si>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</si>
  <si>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</si>
  <si>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</si>
  <si>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</si>
  <si>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</si>
  <si>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</si>
  <si>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</si>
  <si>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</si>
  <si>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</si>
  <si>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</si>
  <si>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</si>
  <si>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</si>
  <si>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</si>
  <si>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</si>
  <si>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</si>
  <si>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</si>
  <si>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</si>
  <si>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</si>
  <si>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</si>
  <si>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</si>
  <si>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</si>
  <si>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</si>
  <si>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</si>
  <si>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</si>
  <si>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</si>
  <si>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</si>
  <si>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</si>
  <si>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</si>
  <si>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</si>
  <si>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</si>
  <si>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</si>
  <si>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</si>
  <si>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</si>
  <si>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</si>
  <si>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</si>
  <si>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</si>
  <si>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</si>
  <si>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</si>
  <si>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</si>
  <si>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</si>
  <si>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</si>
  <si>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</si>
  <si>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</si>
  <si>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</si>
  <si>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</si>
  <si>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</si>
  <si>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</si>
  <si>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</si>
  <si>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</si>
  <si>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</si>
  <si>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</si>
  <si>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</si>
  <si>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</si>
  <si>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</si>
  <si>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</si>
  <si>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</si>
  <si>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</si>
  <si>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</si>
  <si>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</si>
  <si>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</si>
  <si>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</si>
  <si>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</si>
  <si>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</si>
  <si>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</si>
  <si>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</si>
  <si>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</si>
  <si>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</si>
  <si>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</si>
  <si>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</si>
  <si>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</si>
  <si>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</si>
  <si>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</si>
  <si>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</si>
  <si>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</si>
  <si>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</si>
  <si>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</si>
  <si>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</si>
  <si>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</si>
  <si>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</si>
  <si>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</si>
  <si>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</si>
  <si>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</si>
  <si>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</si>
  <si>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</si>
  <si>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</si>
  <si>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</si>
  <si>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</si>
  <si>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</si>
  <si>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</si>
  <si>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</si>
  <si>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</si>
  <si>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</si>
  <si>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</si>
  <si>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</si>
  <si>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</si>
  <si>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</si>
  <si>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</si>
  <si>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</si>
  <si>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</si>
  <si>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</si>
  <si>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</si>
  <si>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</si>
  <si>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</si>
  <si>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</si>
  <si>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</si>
  <si>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</si>
  <si>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</si>
  <si>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</si>
  <si>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</si>
  <si>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</si>
  <si>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</si>
  <si>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</si>
  <si>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</si>
  <si>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</si>
  <si>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</si>
  <si>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</si>
  <si>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</si>
  <si>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</si>
  <si>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</si>
  <si>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</si>
  <si>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</si>
  <si>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</si>
  <si>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</si>
  <si>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</si>
  <si>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</si>
  <si>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</si>
  <si>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</si>
  <si>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</si>
  <si>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</si>
  <si>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</si>
  <si>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</si>
  <si>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</si>
  <si>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</si>
  <si>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</si>
  <si>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</si>
  <si>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</si>
  <si>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</si>
  <si>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</si>
  <si>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</si>
  <si>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</si>
  <si>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</si>
  <si>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</si>
  <si>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</si>
  <si>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</si>
  <si>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</si>
  <si>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</si>
  <si>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</si>
  <si>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</si>
  <si>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</si>
  <si>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</si>
  <si>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</si>
  <si>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</si>
  <si>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</si>
  <si>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</si>
  <si>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</si>
  <si>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</si>
  <si>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</si>
  <si>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</si>
  <si>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</si>
  <si>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</si>
  <si>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</si>
  <si>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</si>
  <si>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</si>
  <si>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</si>
  <si>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</si>
  <si>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</si>
  <si>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</si>
  <si>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</si>
  <si>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</si>
  <si>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</si>
  <si>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</si>
  <si>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</si>
  <si>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</si>
  <si>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</si>
  <si>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</si>
  <si>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</si>
  <si>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</si>
  <si>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</si>
  <si>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</si>
  <si>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</si>
  <si>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</si>
  <si>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</si>
  <si>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</si>
  <si>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</si>
  <si>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</si>
  <si>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</si>
  <si>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</si>
  <si>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</si>
  <si>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</si>
  <si>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</si>
  <si>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</si>
  <si>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</si>
  <si>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</si>
  <si>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</si>
  <si>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</si>
  <si>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</si>
  <si>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</si>
  <si>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</si>
  <si>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</si>
  <si>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</si>
  <si>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</si>
  <si>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</si>
  <si>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</si>
  <si>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</si>
  <si>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</si>
  <si>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</si>
  <si>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</si>
  <si>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</si>
  <si>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</si>
  <si>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</si>
  <si>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</si>
  <si>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</si>
  <si>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</si>
  <si>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</si>
  <si>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</si>
  <si>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</si>
  <si>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</si>
  <si>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</si>
  <si>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</si>
  <si>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</si>
  <si>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</si>
  <si>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</si>
  <si>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</si>
  <si>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</si>
  <si>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</si>
  <si>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</si>
  <si>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</si>
  <si>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</si>
  <si>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</si>
  <si>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</si>
  <si>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</si>
  <si>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</si>
  <si>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</si>
  <si>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</si>
  <si>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</si>
  <si>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</si>
  <si>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</si>
  <si>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</si>
  <si>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</si>
  <si>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</si>
  <si>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</si>
  <si>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</si>
  <si>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</si>
  <si>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</si>
  <si>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</si>
  <si>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</si>
  <si>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</si>
  <si>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</si>
  <si>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</si>
  <si>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</si>
  <si>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</si>
  <si>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</si>
  <si>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</si>
  <si>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</si>
  <si>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</si>
  <si>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</si>
  <si>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</si>
  <si>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</si>
  <si>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</si>
  <si>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</si>
  <si>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</si>
  <si>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</si>
  <si>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</si>
  <si>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</si>
  <si>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</si>
  <si>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</si>
  <si>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</si>
  <si>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</si>
  <si>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</si>
  <si>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</si>
  <si>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</si>
  <si>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</si>
  <si>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</si>
  <si>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</si>
  <si>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</si>
  <si>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</si>
  <si>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</si>
  <si>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</si>
  <si>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</si>
  <si>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</si>
  <si>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</si>
  <si>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</si>
  <si>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</si>
  <si>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</si>
  <si>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</si>
  <si>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</si>
  <si>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</si>
  <si>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</si>
  <si>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</si>
  <si>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</si>
  <si>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</si>
  <si>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</si>
  <si>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</si>
  <si>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</si>
  <si>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</si>
  <si>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</si>
  <si>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</si>
  <si>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</si>
  <si>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</si>
  <si>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</si>
  <si>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</si>
  <si>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</si>
  <si>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</si>
  <si>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</si>
  <si>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</si>
  <si>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</si>
  <si>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</si>
  <si>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</si>
  <si>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</si>
  <si>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</si>
  <si>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</si>
  <si>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</si>
  <si>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</si>
  <si>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</si>
  <si>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</si>
  <si>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</si>
  <si>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</si>
  <si>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</si>
  <si>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</si>
  <si>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</si>
  <si>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</si>
  <si>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</si>
  <si>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</si>
  <si>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</si>
  <si>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</si>
  <si>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</si>
  <si>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</si>
  <si>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</si>
  <si>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</si>
  <si>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</si>
  <si>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</si>
  <si>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</si>
  <si>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</si>
  <si>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</si>
  <si>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</si>
  <si>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</si>
  <si>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</si>
  <si>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</si>
  <si>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</si>
  <si>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</si>
  <si>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</si>
  <si>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</si>
  <si>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</si>
  <si>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</si>
  <si>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</si>
  <si>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</si>
  <si>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</si>
  <si>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</si>
  <si>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</si>
  <si>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</si>
  <si>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</si>
  <si>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</si>
  <si>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</si>
  <si>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</si>
  <si>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</si>
  <si>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</si>
  <si>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</si>
  <si>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</si>
  <si>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</si>
  <si>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</si>
  <si>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</si>
  <si>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</si>
  <si>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</si>
  <si>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</si>
  <si>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</si>
  <si>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</si>
  <si>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</si>
  <si>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</si>
  <si>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</si>
  <si>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</si>
  <si>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</si>
  <si>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</si>
  <si>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</si>
  <si>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</si>
  <si>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</si>
  <si>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</si>
  <si>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</si>
  <si>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</si>
  <si>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</si>
  <si>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</si>
  <si>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</si>
  <si>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</si>
  <si>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</si>
  <si>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</si>
  <si>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</si>
  <si>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</si>
  <si>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</si>
  <si>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</si>
  <si>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</si>
  <si>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</si>
  <si>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</si>
  <si>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</si>
  <si>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</si>
  <si>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</si>
  <si>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</si>
  <si>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</si>
  <si>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</si>
  <si>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</si>
  <si>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</si>
  <si>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</si>
  <si>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</si>
  <si>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</si>
  <si>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</si>
  <si>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</si>
  <si>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</si>
  <si>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</si>
  <si>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</si>
  <si>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</si>
  <si>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</si>
  <si>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</si>
  <si>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</si>
  <si>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</si>
  <si>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</si>
  <si>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</si>
  <si>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</si>
  <si>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</si>
  <si>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</si>
  <si>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</si>
  <si>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</si>
  <si>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</si>
  <si>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</si>
  <si>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</si>
  <si>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</si>
  <si>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</si>
  <si>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</si>
  <si>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</si>
  <si>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</si>
  <si>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</si>
  <si>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</si>
  <si>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</si>
  <si>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</si>
  <si>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</si>
  <si>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</si>
  <si>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</si>
  <si>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</si>
  <si>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</si>
  <si>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</si>
  <si>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</si>
  <si>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</si>
  <si>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</si>
  <si>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</si>
  <si>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</si>
  <si>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</si>
  <si>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</si>
  <si>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</si>
  <si>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</si>
  <si>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</si>
  <si>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</si>
  <si>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</si>
  <si>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</si>
  <si>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</si>
  <si>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</si>
  <si>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</si>
  <si>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</si>
  <si>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</si>
  <si>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</si>
  <si>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</si>
  <si>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</si>
  <si>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</si>
  <si>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</si>
  <si>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</si>
  <si>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</si>
  <si>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</si>
  <si>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</si>
  <si>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</si>
  <si>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</si>
  <si>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</si>
  <si>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</si>
  <si>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</si>
  <si>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</si>
  <si>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</si>
  <si>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</si>
  <si>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</si>
  <si>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</si>
  <si>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</si>
  <si>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</si>
  <si>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</si>
  <si>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</si>
  <si>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</si>
  <si>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</si>
  <si>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</si>
  <si>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</si>
  <si>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</si>
  <si>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</si>
  <si>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</si>
  <si>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</si>
  <si>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</si>
  <si>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</si>
  <si>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</si>
  <si>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</si>
  <si>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</si>
  <si>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</si>
  <si>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</si>
  <si>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</si>
  <si>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</si>
  <si>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</si>
  <si>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</si>
  <si>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</si>
  <si>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</si>
  <si>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</si>
  <si>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</si>
  <si>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</si>
  <si>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</si>
  <si>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</si>
  <si>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</si>
  <si>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</si>
  <si>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</si>
  <si>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</si>
  <si>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</si>
  <si>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</si>
  <si>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</si>
  <si>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</si>
  <si>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</si>
  <si>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</si>
  <si>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</si>
  <si>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</si>
  <si>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</si>
  <si>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</si>
  <si>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</si>
  <si>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</si>
  <si>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</si>
  <si>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</si>
  <si>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</si>
  <si>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</si>
  <si>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</si>
  <si>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</si>
  <si>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</si>
  <si>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</si>
  <si>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</si>
  <si>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</si>
  <si>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</si>
  <si>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</si>
  <si>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</si>
  <si>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</si>
  <si>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</si>
  <si>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</si>
  <si>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</si>
  <si>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</si>
  <si>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</si>
  <si>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</si>
  <si>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</si>
  <si>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</si>
  <si>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</si>
  <si>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</si>
  <si>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</si>
  <si>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</si>
  <si>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</si>
  <si>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</si>
  <si>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</si>
  <si>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</si>
  <si>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</si>
  <si>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</si>
  <si>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</si>
  <si>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</si>
  <si>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</si>
  <si>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</si>
  <si>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</si>
  <si>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</si>
  <si>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</si>
  <si>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</si>
  <si>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</si>
  <si>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</si>
  <si>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</si>
  <si>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</si>
  <si>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</si>
  <si>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</si>
  <si>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</si>
  <si>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</si>
  <si>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</si>
  <si>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</si>
  <si>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</si>
  <si>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</si>
  <si>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</si>
  <si>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</si>
  <si>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</si>
  <si>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</si>
  <si>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</si>
  <si>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</si>
  <si>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</si>
  <si>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</si>
  <si>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</si>
  <si>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</si>
  <si>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</si>
  <si>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</si>
  <si>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</si>
  <si>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</si>
  <si>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</si>
  <si>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</si>
  <si>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</si>
  <si>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</si>
  <si>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</si>
  <si>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</si>
  <si>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</si>
  <si>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</si>
  <si>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</si>
  <si>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</si>
  <si>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</si>
  <si>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</si>
  <si>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</si>
  <si>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</si>
  <si>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</si>
  <si>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</si>
  <si>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</si>
  <si>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</si>
  <si>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</si>
  <si>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</si>
  <si>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</si>
  <si>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</si>
  <si>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</si>
  <si>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</si>
  <si>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</si>
  <si>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</si>
  <si>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</si>
  <si>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</si>
  <si>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</si>
  <si>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</si>
  <si>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</si>
  <si>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</si>
  <si>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</si>
  <si>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</si>
  <si>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</si>
  <si>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</si>
  <si>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</si>
  <si>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</si>
  <si>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</si>
  <si>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</si>
  <si>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</si>
  <si>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</si>
  <si>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</si>
  <si>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</si>
  <si>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</si>
  <si>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</si>
  <si>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</si>
  <si>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</si>
  <si>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</si>
  <si>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</si>
  <si>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</si>
  <si>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</si>
  <si>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</si>
  <si>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</si>
  <si>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</si>
  <si>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</si>
  <si>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</si>
  <si>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</si>
  <si>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</si>
  <si>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</si>
  <si>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</si>
  <si>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</si>
  <si>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</si>
  <si>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</si>
  <si>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</si>
  <si>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</si>
  <si>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</si>
  <si>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</si>
  <si>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</si>
  <si>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</si>
  <si>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</si>
  <si>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</si>
  <si>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</si>
  <si>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</si>
  <si>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</si>
  <si>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</si>
  <si>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</si>
  <si>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</si>
  <si>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</si>
  <si>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</si>
  <si>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</si>
  <si>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</si>
  <si>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</si>
  <si>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</si>
  <si>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</si>
  <si>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</si>
  <si>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</si>
  <si>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</si>
  <si>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</si>
  <si>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</si>
  <si>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</si>
  <si>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</si>
  <si>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</si>
  <si>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</si>
  <si>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</si>
  <si>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</si>
  <si>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</si>
  <si>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</si>
  <si>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</si>
  <si>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</si>
  <si>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</si>
  <si>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</si>
  <si>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</si>
  <si>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</si>
  <si>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</si>
  <si>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</si>
  <si>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</si>
  <si>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</si>
  <si>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</si>
  <si>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</si>
  <si>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</si>
  <si>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</si>
  <si>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</si>
  <si>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</si>
  <si>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</si>
  <si>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</si>
  <si>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</si>
  <si>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</si>
  <si>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</si>
  <si>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</si>
  <si>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</si>
  <si>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</si>
  <si>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</si>
  <si>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</si>
  <si>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</si>
  <si>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</si>
  <si>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</si>
  <si>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</si>
  <si>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</si>
  <si>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</si>
  <si>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</si>
  <si>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</si>
  <si>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</si>
  <si>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</si>
  <si>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</si>
  <si>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</si>
  <si>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</si>
  <si>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</si>
  <si>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</si>
  <si>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</si>
  <si>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</si>
  <si>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</si>
  <si>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</si>
  <si>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</si>
  <si>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</si>
  <si>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</si>
  <si>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</si>
  <si>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</si>
  <si>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</si>
  <si>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</si>
  <si>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</si>
  <si>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</si>
  <si>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</si>
  <si>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</si>
  <si>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</si>
  <si>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</si>
  <si>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</si>
  <si>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</si>
  <si>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</si>
  <si>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</si>
  <si>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</si>
  <si>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</si>
  <si>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</si>
  <si>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</si>
  <si>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</si>
  <si>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</si>
  <si>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</si>
  <si>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</si>
  <si>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</si>
  <si>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</si>
  <si>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</si>
  <si>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</si>
  <si>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</si>
  <si>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</si>
  <si>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</si>
  <si>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</si>
  <si>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</si>
  <si>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</si>
  <si>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</si>
  <si>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</si>
  <si>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</si>
  <si>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</si>
  <si>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</si>
  <si>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</si>
  <si>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</si>
  <si>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</si>
  <si>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</si>
  <si>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</si>
  <si>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</si>
  <si>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</si>
  <si>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</si>
  <si>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</si>
  <si>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</si>
  <si>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</si>
  <si>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</si>
  <si>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</si>
  <si>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</si>
  <si>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</si>
  <si>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</si>
  <si>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</si>
  <si>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</si>
  <si>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</si>
  <si>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</si>
  <si>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</si>
  <si>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</si>
  <si>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</si>
  <si>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</si>
  <si>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</si>
  <si>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</si>
  <si>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</si>
  <si>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</si>
  <si>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</si>
  <si>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</si>
  <si>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</si>
  <si>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</si>
  <si>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</si>
  <si>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</si>
  <si>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</si>
  <si>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</si>
  <si>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</si>
  <si>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</si>
  <si>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</si>
  <si>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</si>
  <si>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</si>
  <si>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</si>
  <si>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</si>
  <si>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</si>
  <si>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</si>
  <si>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</si>
  <si>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</si>
  <si>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</si>
  <si>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</si>
  <si>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</si>
  <si>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</si>
  <si>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</si>
  <si>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</si>
  <si>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</si>
  <si>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</si>
  <si>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</si>
  <si>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</si>
  <si>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</si>
  <si>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</si>
  <si>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</si>
  <si>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</si>
  <si>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</si>
  <si>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</si>
  <si>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</si>
  <si>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</si>
  <si>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</si>
  <si>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</si>
  <si>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</si>
  <si>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</si>
  <si>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</si>
  <si>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</si>
  <si>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</si>
  <si>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</si>
  <si>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</si>
  <si>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</si>
  <si>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</si>
  <si>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</si>
  <si>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</si>
  <si>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</si>
  <si>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</si>
  <si>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</si>
  <si>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</si>
  <si>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</si>
  <si>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</si>
  <si>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</si>
  <si>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</si>
  <si>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</si>
  <si>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</si>
  <si>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</si>
  <si>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</si>
  <si>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</si>
  <si>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</si>
  <si>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</si>
  <si>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</si>
  <si>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</si>
  <si>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</si>
  <si>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</si>
  <si>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</si>
  <si>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</si>
  <si>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</si>
  <si>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</si>
  <si>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</si>
  <si>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</si>
  <si>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</si>
  <si>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</si>
  <si>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</si>
  <si>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</si>
  <si>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</si>
  <si>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</si>
  <si>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</si>
  <si>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</si>
  <si>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</si>
  <si>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</si>
  <si>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</si>
  <si>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</si>
  <si>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</si>
  <si>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</si>
  <si>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</si>
  <si>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</si>
  <si>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</si>
  <si>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</si>
  <si>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</si>
  <si>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</si>
  <si>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</si>
  <si>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</si>
  <si>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</si>
  <si>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</si>
  <si>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</si>
  <si>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</si>
  <si>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</si>
  <si>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</si>
  <si>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</si>
  <si>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</si>
  <si>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</si>
  <si>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</si>
  <si>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</si>
  <si>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</si>
  <si>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</si>
  <si>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</si>
  <si>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</si>
  <si>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</si>
  <si>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</si>
  <si>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</si>
  <si>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</si>
  <si>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</si>
  <si>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</si>
  <si>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</si>
  <si>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</si>
  <si>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</si>
  <si>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</si>
  <si>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</si>
  <si>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</si>
  <si>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</si>
  <si>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</si>
  <si>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</si>
  <si>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</si>
  <si>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</si>
  <si>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</si>
  <si>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</si>
  <si>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</si>
  <si>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</si>
  <si>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</si>
  <si>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</si>
  <si>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</si>
  <si>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</si>
  <si>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</si>
  <si>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</si>
  <si>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</si>
  <si>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</si>
  <si>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</si>
  <si>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</si>
  <si>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</si>
  <si>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</si>
  <si>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</si>
  <si>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</si>
  <si>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</si>
  <si>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</si>
  <si>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</si>
  <si>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</si>
  <si>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</si>
  <si>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</si>
  <si>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</si>
  <si>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</si>
  <si>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</si>
  <si>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</si>
  <si>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</si>
  <si>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</si>
  <si>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</si>
  <si>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</si>
  <si>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</si>
  <si>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</si>
  <si>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</si>
  <si>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</si>
  <si>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</si>
  <si>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</si>
  <si>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</si>
  <si>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</si>
  <si>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</si>
  <si>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</si>
  <si>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</si>
  <si>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</si>
  <si>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</si>
  <si>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</si>
  <si>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</si>
  <si>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</si>
  <si>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</si>
  <si>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</si>
  <si>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</si>
  <si>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</si>
  <si>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</si>
  <si>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</si>
  <si>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</si>
  <si>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</si>
  <si>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</si>
  <si>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</si>
  <si>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</si>
  <si>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</si>
  <si>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</si>
  <si>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</si>
  <si>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</si>
  <si>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</si>
  <si>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</si>
  <si>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</si>
  <si>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</si>
  <si>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</si>
  <si>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</si>
  <si>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</si>
  <si>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</si>
  <si>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</si>
  <si>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</si>
  <si>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</si>
  <si>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</si>
  <si>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</si>
  <si>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</si>
  <si>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</si>
  <si>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</si>
  <si>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</si>
  <si>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</si>
  <si>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</si>
  <si>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</si>
  <si>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</si>
  <si>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</si>
  <si>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</si>
  <si>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</si>
  <si>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</si>
  <si>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</si>
  <si>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</si>
  <si>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</si>
  <si>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</si>
  <si>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</si>
  <si>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</si>
  <si>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</si>
  <si>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</si>
  <si>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</si>
  <si>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</si>
  <si>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</si>
  <si>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</si>
  <si>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</si>
  <si>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</si>
  <si>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</si>
  <si>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</si>
  <si>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</si>
  <si>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</si>
  <si>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</si>
  <si>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</si>
  <si>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</si>
  <si>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</si>
  <si>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</si>
  <si>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</si>
  <si>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</si>
  <si>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</si>
  <si>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</si>
  <si>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</si>
  <si>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</si>
  <si>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</si>
  <si>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</si>
  <si>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</si>
  <si>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</si>
  <si>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</si>
  <si>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</si>
  <si>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</si>
  <si>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</si>
  <si>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</si>
  <si>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</si>
  <si>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</si>
  <si>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</si>
  <si>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</si>
  <si>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</si>
  <si>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</si>
  <si>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</si>
  <si>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</si>
  <si>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</si>
  <si>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</si>
  <si>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</si>
  <si>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</si>
  <si>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</si>
  <si>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</si>
  <si>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</si>
  <si>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</si>
  <si>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</si>
  <si>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</si>
  <si>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</si>
  <si>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</si>
  <si>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</si>
  <si>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</si>
  <si>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</si>
  <si>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</si>
  <si>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</si>
  <si>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</si>
  <si>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</si>
  <si>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</si>
  <si>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</si>
  <si>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</si>
  <si>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</si>
  <si>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</si>
  <si>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</si>
  <si>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</si>
  <si>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</si>
  <si>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</si>
  <si>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</si>
  <si>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</si>
  <si>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</si>
  <si>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</si>
  <si>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</si>
  <si>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</si>
  <si>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</si>
  <si>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</si>
  <si>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</si>
  <si>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</si>
  <si>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</si>
  <si>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</si>
  <si>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</si>
  <si>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</si>
  <si>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</si>
  <si>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</si>
  <si>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</si>
  <si>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</si>
  <si>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</si>
  <si>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</si>
  <si>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</si>
  <si>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</si>
  <si>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</si>
  <si>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</si>
  <si>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</si>
  <si>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</si>
  <si>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</si>
  <si>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</si>
  <si>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</si>
  <si>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</si>
  <si>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</si>
  <si>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</si>
  <si>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</si>
  <si>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</si>
  <si>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</si>
  <si>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</si>
  <si>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</si>
  <si>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</si>
  <si>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</si>
  <si>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</si>
  <si>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</si>
  <si>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</si>
  <si>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</si>
  <si>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</si>
  <si>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</si>
  <si>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</si>
  <si>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</si>
  <si>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</si>
  <si>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</si>
  <si>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</si>
  <si>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</si>
  <si>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</si>
  <si>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</si>
  <si>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</si>
  <si>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</si>
  <si>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</si>
  <si>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</si>
  <si>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</si>
  <si>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</si>
  <si>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</si>
  <si>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</si>
  <si>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</si>
  <si>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</si>
  <si>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</si>
  <si>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</si>
  <si>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</si>
  <si>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</si>
  <si>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</si>
  <si>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</si>
  <si>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</si>
  <si>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</si>
  <si>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</si>
  <si>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</si>
  <si>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</si>
  <si>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</si>
  <si>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</si>
  <si>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</si>
  <si>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</si>
  <si>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</si>
  <si>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</si>
  <si>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</si>
  <si>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</si>
  <si>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</si>
  <si>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</si>
  <si>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</si>
  <si>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</si>
  <si>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</si>
  <si>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</si>
  <si>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</si>
  <si>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</si>
  <si>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</si>
  <si>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</si>
  <si>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</si>
  <si>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</si>
  <si>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</si>
  <si>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</si>
  <si>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</si>
  <si>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</si>
  <si>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</si>
  <si>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</si>
  <si>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</si>
  <si>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</si>
  <si>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</si>
  <si>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</si>
  <si>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</si>
  <si>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</si>
  <si>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</si>
  <si>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</si>
  <si>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</si>
  <si>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</si>
  <si>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</si>
  <si>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</si>
  <si>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</si>
  <si>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</si>
  <si>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</si>
  <si>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</si>
  <si>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</si>
  <si>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</si>
  <si>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</si>
  <si>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</si>
  <si>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</si>
  <si>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</si>
  <si>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</si>
  <si>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</si>
  <si>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</si>
  <si>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</si>
  <si>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</si>
  <si>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</si>
  <si>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</si>
  <si>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</si>
  <si>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</si>
  <si>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</si>
  <si>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</si>
  <si>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</si>
  <si>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</si>
  <si>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</si>
  <si>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</si>
  <si>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</si>
  <si>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</si>
  <si>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</si>
  <si>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</si>
  <si>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</si>
  <si>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</si>
  <si>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</si>
  <si>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</si>
  <si>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</si>
  <si>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</si>
  <si>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</si>
  <si>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</si>
  <si>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</si>
  <si>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</si>
  <si>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</si>
  <si>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</si>
  <si>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</si>
  <si>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</si>
  <si>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</si>
  <si>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</si>
  <si>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</si>
  <si>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</si>
  <si>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</si>
  <si>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</si>
  <si>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</si>
  <si>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</si>
  <si>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</si>
  <si>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</si>
  <si>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</si>
  <si>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</si>
  <si>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</si>
  <si>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</si>
  <si>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</si>
  <si>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</si>
  <si>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</si>
  <si>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</si>
  <si>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</si>
  <si>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</si>
  <si>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</si>
  <si>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</si>
  <si>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</si>
  <si>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</si>
  <si>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</si>
  <si>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</si>
  <si>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</si>
  <si>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</si>
  <si>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</si>
  <si>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</si>
  <si>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</si>
  <si>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</si>
  <si>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</si>
  <si>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</si>
  <si>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</si>
  <si>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</si>
  <si>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</si>
  <si>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</si>
  <si>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</si>
  <si>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</si>
  <si>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</si>
  <si>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</si>
  <si>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</si>
  <si>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</si>
  <si>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</si>
  <si>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</si>
  <si>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</si>
  <si>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</si>
  <si>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</si>
  <si>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</si>
  <si>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</si>
  <si>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</si>
  <si>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</si>
  <si>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</si>
  <si>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</si>
  <si>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</si>
  <si>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</si>
  <si>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</si>
  <si>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</si>
  <si>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</si>
  <si>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</si>
  <si>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</si>
  <si>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</si>
  <si>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</si>
  <si>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</si>
  <si>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</si>
  <si>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</si>
  <si>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</si>
  <si>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</si>
  <si>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</si>
  <si>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</si>
  <si>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</si>
  <si>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</si>
  <si>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</si>
  <si>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</si>
  <si>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</si>
  <si>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</si>
  <si>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</si>
  <si>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</si>
  <si>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</si>
  <si>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</si>
  <si>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</si>
  <si>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</si>
  <si>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</si>
  <si>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</si>
  <si>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</si>
  <si>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</si>
  <si>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</si>
  <si>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</si>
  <si>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</si>
  <si>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</si>
  <si>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</si>
  <si>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</si>
  <si>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</si>
  <si>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</si>
  <si>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</si>
  <si>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</si>
  <si>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</si>
  <si>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</si>
  <si>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</si>
  <si>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</si>
  <si>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</si>
  <si>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</si>
  <si>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</si>
  <si>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</si>
  <si>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</si>
  <si>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</si>
  <si>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</si>
  <si>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</si>
  <si>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</si>
  <si>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</si>
  <si>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</si>
  <si>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</si>
  <si>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</si>
  <si>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</si>
  <si>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</si>
  <si>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</si>
  <si>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</si>
  <si>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</si>
  <si>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</si>
  <si>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</si>
  <si>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</si>
  <si>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</si>
  <si>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</si>
  <si>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</si>
  <si>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</si>
  <si>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</si>
  <si>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</si>
  <si>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</si>
  <si>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</si>
  <si>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</si>
  <si>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</si>
  <si>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</si>
  <si>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</si>
  <si>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</si>
  <si>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</si>
  <si>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</si>
  <si>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</si>
  <si>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</si>
  <si>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</si>
  <si>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</si>
  <si>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</si>
  <si>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</si>
  <si>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</si>
  <si>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</si>
  <si>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</si>
  <si>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</si>
  <si>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</si>
  <si>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</si>
  <si>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</si>
  <si>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</si>
  <si>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</si>
  <si>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</si>
  <si>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</si>
  <si>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</si>
  <si>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</si>
  <si>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</si>
  <si>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</si>
  <si>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</si>
  <si>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</si>
  <si>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</si>
  <si>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</si>
  <si>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</si>
  <si>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</si>
  <si>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</si>
  <si>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</si>
  <si>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</si>
  <si>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</si>
  <si>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</si>
  <si>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</si>
  <si>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</si>
  <si>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</si>
  <si>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</si>
  <si>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</si>
  <si>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</si>
  <si>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</si>
  <si>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</si>
  <si>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</si>
  <si>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</si>
  <si>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</si>
  <si>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</si>
  <si>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</si>
  <si>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</si>
  <si>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</si>
  <si>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</si>
  <si>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</si>
  <si>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</si>
  <si>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</si>
  <si>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</si>
  <si>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</si>
  <si>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</si>
  <si>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</si>
  <si>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</si>
  <si>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</si>
  <si>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</si>
  <si>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</si>
  <si>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</si>
  <si>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</si>
  <si>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</si>
  <si>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</si>
  <si>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</si>
  <si>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</si>
  <si>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</si>
  <si>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</si>
  <si>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</si>
  <si>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</si>
  <si>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</si>
  <si>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</si>
  <si>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</si>
  <si>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</si>
  <si>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</si>
  <si>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</si>
  <si>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</si>
  <si>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</si>
  <si>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</si>
  <si>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</si>
  <si>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</si>
  <si>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</si>
  <si>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</si>
  <si>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</si>
  <si>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</si>
  <si>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</si>
  <si>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</si>
  <si>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</si>
  <si>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</si>
  <si>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</si>
  <si>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</si>
  <si>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</si>
  <si>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</si>
  <si>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</si>
  <si>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</si>
  <si>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</si>
  <si>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</si>
  <si>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</si>
  <si>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</si>
  <si>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</si>
  <si>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</si>
  <si>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</si>
  <si>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</si>
  <si>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</si>
  <si>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</si>
  <si>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</si>
  <si>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</si>
  <si>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</si>
  <si>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</si>
  <si>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</si>
  <si>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</si>
  <si>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</si>
  <si>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</si>
  <si>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</si>
  <si>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</si>
  <si>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</si>
  <si>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</si>
  <si>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</si>
  <si>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</si>
  <si>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</si>
  <si>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</si>
  <si>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</si>
  <si>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</si>
  <si>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</si>
  <si>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</si>
  <si>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</si>
  <si>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</si>
  <si>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</si>
  <si>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</si>
  <si>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</si>
  <si>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</si>
  <si>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</si>
  <si>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</si>
  <si>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</si>
  <si>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</si>
  <si>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</si>
  <si>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</si>
  <si>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</si>
  <si>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</si>
  <si>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</si>
  <si>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</si>
  <si>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</si>
  <si>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</si>
  <si>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</si>
  <si>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</si>
  <si>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</si>
  <si>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</si>
  <si>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</si>
  <si>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</si>
  <si>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</si>
  <si>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</si>
  <si>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</si>
  <si>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</si>
  <si>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</si>
  <si>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</si>
  <si>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</si>
  <si>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</si>
  <si>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</si>
  <si>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</si>
  <si>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</si>
  <si>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</si>
  <si>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</si>
  <si>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</si>
  <si>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</si>
  <si>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</si>
  <si>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</si>
  <si>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</si>
  <si>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</si>
  <si>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</si>
  <si>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</si>
  <si>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</si>
  <si>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</si>
  <si>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</si>
  <si>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</si>
  <si>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</si>
  <si>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</si>
  <si>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</si>
  <si>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</si>
  <si>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</si>
  <si>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</si>
  <si>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</si>
  <si>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</si>
  <si>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</si>
  <si>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</si>
  <si>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</si>
  <si>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</si>
  <si>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</si>
  <si>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</si>
  <si>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</si>
  <si>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</si>
  <si>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</si>
  <si>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</si>
  <si>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</si>
  <si>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</si>
  <si>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</si>
  <si>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</si>
  <si>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</si>
  <si>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</si>
  <si>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</si>
  <si>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</si>
  <si>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</si>
  <si>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</si>
  <si>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</si>
  <si>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</si>
  <si>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</si>
  <si>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</si>
  <si>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</si>
  <si>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</si>
  <si>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</si>
  <si>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</si>
  <si>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</si>
  <si>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</si>
  <si>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</si>
  <si>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</si>
  <si>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</si>
  <si>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</si>
  <si>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</si>
  <si>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</si>
  <si>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</si>
  <si>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</si>
  <si>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</si>
  <si>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</si>
  <si>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</si>
  <si>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</si>
  <si>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</si>
  <si>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</si>
  <si>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</si>
  <si>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</si>
  <si>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</si>
  <si>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</si>
  <si>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</si>
  <si>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</si>
  <si>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</si>
  <si>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</si>
  <si>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</si>
  <si>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</si>
  <si>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</si>
  <si>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</si>
  <si>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</si>
  <si>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</si>
  <si>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</si>
  <si>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</si>
  <si>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</si>
  <si>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</si>
  <si>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</si>
  <si>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</si>
  <si>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</si>
  <si>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</si>
  <si>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</si>
  <si>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</si>
  <si>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</si>
  <si>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</si>
  <si>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</si>
  <si>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</si>
  <si>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</si>
  <si>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</si>
  <si>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</si>
  <si>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</si>
  <si>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</si>
  <si>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</si>
  <si>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</si>
  <si>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</si>
  <si>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</si>
  <si>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</si>
  <si>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</si>
  <si>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</si>
  <si>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</si>
  <si>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</si>
  <si>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</si>
  <si>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</si>
  <si>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</si>
  <si>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</si>
  <si>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</si>
  <si>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</si>
  <si>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</si>
  <si>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</si>
  <si>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</si>
  <si>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</si>
  <si>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</si>
  <si>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</si>
  <si>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</si>
  <si>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</si>
  <si>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</si>
  <si>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</si>
  <si>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</si>
  <si>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</si>
  <si>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</si>
  <si>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</si>
  <si>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</si>
  <si>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</si>
  <si>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</si>
  <si>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</si>
  <si>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</si>
  <si>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</si>
  <si>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</si>
  <si>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</si>
  <si>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</si>
  <si>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</si>
  <si>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</si>
  <si>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</si>
  <si>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</si>
  <si>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</si>
  <si>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</si>
  <si>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</si>
  <si>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</si>
  <si>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</si>
  <si>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</si>
  <si>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</si>
  <si>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</si>
  <si>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</si>
  <si>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</si>
  <si>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</si>
  <si>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</si>
  <si>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</si>
  <si>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</si>
  <si>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</si>
  <si>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</si>
  <si>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</si>
  <si>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</si>
  <si>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</si>
  <si>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</si>
  <si>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</si>
  <si>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</si>
  <si>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</si>
  <si>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</si>
  <si>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</si>
  <si>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</si>
  <si>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</si>
  <si>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</si>
  <si>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</si>
  <si>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</si>
  <si>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</si>
  <si>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</si>
  <si>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</si>
  <si>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</si>
  <si>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</si>
  <si>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</si>
  <si>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</si>
  <si>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</si>
  <si>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</si>
  <si>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</si>
  <si>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</si>
  <si>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</si>
  <si>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</si>
  <si>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</si>
  <si>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</si>
  <si>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</si>
  <si>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</si>
  <si>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</si>
  <si>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</si>
  <si>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</si>
  <si>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</si>
  <si>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</si>
  <si>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</si>
  <si>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</si>
  <si>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</si>
  <si>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</si>
  <si>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</si>
  <si>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</si>
  <si>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</si>
  <si>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</si>
  <si>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</si>
  <si>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</si>
  <si>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</si>
  <si>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</si>
  <si>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</si>
  <si>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</si>
  <si>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</si>
  <si>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</si>
  <si>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</si>
  <si>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</si>
  <si>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</si>
  <si>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</si>
  <si>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</si>
  <si>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</si>
  <si>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</si>
  <si>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</si>
  <si>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</si>
  <si>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</si>
  <si>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</si>
  <si>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</si>
  <si>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</si>
  <si>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</si>
  <si>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</si>
  <si>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</si>
  <si>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</si>
  <si>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</si>
  <si>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</si>
  <si>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</si>
  <si>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</si>
  <si>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</si>
  <si>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</si>
  <si>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</si>
  <si>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</si>
  <si>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</si>
  <si>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</si>
  <si>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</si>
  <si>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</si>
  <si>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</si>
  <si>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</si>
  <si>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</si>
  <si>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</si>
  <si>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</si>
  <si>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</si>
  <si>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</si>
  <si>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</si>
  <si>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</si>
  <si>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</si>
  <si>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</si>
  <si>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</si>
  <si>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</si>
  <si>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</si>
  <si>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</si>
  <si>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</si>
  <si>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</si>
  <si>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</si>
  <si>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</si>
  <si>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</si>
  <si>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</si>
  <si>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</si>
  <si>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</si>
  <si>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</si>
  <si>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</si>
  <si>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</si>
  <si>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</si>
  <si>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</si>
  <si>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</si>
  <si>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</si>
  <si>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</si>
  <si>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</si>
  <si>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</si>
  <si>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</si>
  <si>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</si>
  <si>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</si>
  <si>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</si>
  <si>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</si>
  <si>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</si>
  <si>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</si>
  <si>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</si>
  <si>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</si>
  <si>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</si>
  <si>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</si>
  <si>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</si>
  <si>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</si>
  <si>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</si>
  <si>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</si>
  <si>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</si>
  <si>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</si>
  <si>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</si>
  <si>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</si>
  <si>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</si>
  <si>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</si>
  <si>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</si>
  <si>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</si>
  <si>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</si>
  <si>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</si>
  <si>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</si>
  <si>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</si>
  <si>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</si>
  <si>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</si>
  <si>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</si>
  <si>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</si>
  <si>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</si>
  <si>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</si>
  <si>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</si>
  <si>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</si>
  <si>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</si>
  <si>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</si>
  <si>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</si>
  <si>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</si>
  <si>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</si>
  <si>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</si>
  <si>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</si>
  <si>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</si>
  <si>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</si>
  <si>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</si>
  <si>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</si>
  <si>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</si>
  <si>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</si>
  <si>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</si>
  <si>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</si>
  <si>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</si>
  <si>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</si>
  <si>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</si>
  <si>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</si>
  <si>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</si>
  <si>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</si>
  <si>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</si>
  <si>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</si>
  <si>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</si>
  <si>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</si>
  <si>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</si>
  <si>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</si>
  <si>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</si>
  <si>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</si>
  <si>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</si>
  <si>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</si>
  <si>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</si>
  <si>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</si>
  <si>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</si>
  <si>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</si>
  <si>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</si>
  <si>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</si>
  <si>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</si>
  <si>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</si>
  <si>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</si>
  <si>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</si>
  <si>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</si>
  <si>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</si>
  <si>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</si>
  <si>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</si>
  <si>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</si>
  <si>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</si>
  <si>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</si>
  <si>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</si>
  <si>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</si>
  <si>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</si>
  <si>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</si>
  <si>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</si>
  <si>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</si>
  <si>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</si>
  <si>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</si>
  <si>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</si>
  <si>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</si>
  <si>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</si>
  <si>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</si>
  <si>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</si>
  <si>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</si>
  <si>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</si>
  <si>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</si>
  <si>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</si>
  <si>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</si>
  <si>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</si>
  <si>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</si>
  <si>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</si>
  <si>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</si>
  <si>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</si>
  <si>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</si>
  <si>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</si>
  <si>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</si>
  <si>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</si>
  <si>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</si>
  <si>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</si>
  <si>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</si>
  <si>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</si>
  <si>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</si>
  <si>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</si>
  <si>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</si>
  <si>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</si>
  <si>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</si>
  <si>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</si>
  <si>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</si>
  <si>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</si>
  <si>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</si>
  <si>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</si>
  <si>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</si>
  <si>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</si>
  <si>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</si>
  <si>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</si>
  <si>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</si>
  <si>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</si>
  <si>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</si>
  <si>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</si>
  <si>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</si>
  <si>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</si>
  <si>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</si>
  <si>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</si>
  <si>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</si>
  <si>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</si>
  <si>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</si>
  <si>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</si>
  <si>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</si>
  <si>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</si>
  <si>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</si>
  <si>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</si>
  <si>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</si>
  <si>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</si>
  <si>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</si>
  <si>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</si>
  <si>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</si>
  <si>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</si>
  <si>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</si>
  <si>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</si>
  <si>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</si>
  <si>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</si>
  <si>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</si>
  <si>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</si>
  <si>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</si>
  <si>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</si>
  <si>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</si>
  <si>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</si>
  <si>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</si>
  <si>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</si>
  <si>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</si>
  <si>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</si>
  <si>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</si>
  <si>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</si>
  <si>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</si>
  <si>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</si>
  <si>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</si>
  <si>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</si>
  <si>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</si>
  <si>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</si>
  <si>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</si>
  <si>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</si>
  <si>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</si>
  <si>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</si>
  <si>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</si>
  <si>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</si>
  <si>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</si>
  <si>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</si>
  <si>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</si>
  <si>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</si>
  <si>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</si>
  <si>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</si>
  <si>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</si>
  <si>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</si>
  <si>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</si>
  <si>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</si>
  <si>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</si>
  <si>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</si>
  <si>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</si>
  <si>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</si>
  <si>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</si>
  <si>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</si>
  <si>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</si>
  <si>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</si>
  <si>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</si>
  <si>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</si>
  <si>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</si>
  <si>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</si>
  <si>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</si>
  <si>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</si>
  <si>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</si>
  <si>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</si>
  <si>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</si>
  <si>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</si>
  <si>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</si>
  <si>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</si>
  <si>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</si>
  <si>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</si>
  <si>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</si>
  <si>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</si>
  <si>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</si>
  <si>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</si>
  <si>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</si>
  <si>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</si>
  <si>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</si>
  <si>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</si>
  <si>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</si>
  <si>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</si>
  <si>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</si>
  <si>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</si>
  <si>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</si>
  <si>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</si>
  <si>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</si>
  <si>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</si>
  <si>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</si>
  <si>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</si>
  <si>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</si>
  <si>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</si>
  <si>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</si>
  <si>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</si>
  <si>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</si>
  <si>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</si>
  <si>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</si>
  <si>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</si>
  <si>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</si>
  <si>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</si>
  <si>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</si>
  <si>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</si>
  <si>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</si>
  <si>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</si>
  <si>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</si>
  <si>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</si>
  <si>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</si>
  <si>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</si>
  <si>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</si>
  <si>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</si>
  <si>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</si>
  <si>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</si>
  <si>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</si>
  <si>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</si>
  <si>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</si>
  <si>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</si>
  <si>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</si>
  <si>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</si>
  <si>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</si>
  <si>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</si>
  <si>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</si>
  <si>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</si>
  <si>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</si>
  <si>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</si>
  <si>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</si>
  <si>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</si>
  <si>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</si>
  <si>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</si>
  <si>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</si>
  <si>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</si>
  <si>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</si>
  <si>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</si>
  <si>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</si>
  <si>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</si>
  <si>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</si>
  <si>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</si>
  <si>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</si>
  <si>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</si>
  <si>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</si>
  <si>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</si>
  <si>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</si>
  <si>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</si>
  <si>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</si>
  <si>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</si>
  <si>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</si>
  <si>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</si>
  <si>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</si>
  <si>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</si>
  <si>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</si>
  <si>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</si>
  <si>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</si>
  <si>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</si>
  <si>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</si>
  <si>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</si>
  <si>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</si>
  <si>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</si>
  <si>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</si>
  <si>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</si>
  <si>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</si>
  <si>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</si>
  <si>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</si>
  <si>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</si>
  <si>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</si>
  <si>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</si>
  <si>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</si>
  <si>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</si>
  <si>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</si>
  <si>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</si>
  <si>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</si>
  <si>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</si>
  <si>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</si>
  <si>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</si>
  <si>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</si>
  <si>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</si>
  <si>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</si>
  <si>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</si>
  <si>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</si>
  <si>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</si>
  <si>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</si>
  <si>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</si>
  <si>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</si>
  <si>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</si>
  <si>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</si>
  <si>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</si>
  <si>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</si>
  <si>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</si>
  <si>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</si>
  <si>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</si>
  <si>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</si>
  <si>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</si>
  <si>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</si>
  <si>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</si>
  <si>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</si>
  <si>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</si>
  <si>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</si>
  <si>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</si>
  <si>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</si>
  <si>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</si>
  <si>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</si>
  <si>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</si>
  <si>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</si>
  <si>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</si>
  <si>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</si>
  <si>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</si>
  <si>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</si>
  <si>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</si>
  <si>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</si>
  <si>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</si>
  <si>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</si>
  <si>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</si>
  <si>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</si>
  <si>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</si>
  <si>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</si>
  <si>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</si>
  <si>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</si>
  <si>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</si>
  <si>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</si>
  <si>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</si>
  <si>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</si>
  <si>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</si>
  <si>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</si>
  <si>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</si>
  <si>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</si>
  <si>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</si>
  <si>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</si>
  <si>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</si>
  <si>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</si>
  <si>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</si>
  <si>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</si>
  <si>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</si>
  <si>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</si>
  <si>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</si>
  <si>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</si>
  <si>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</si>
  <si>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</si>
  <si>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</si>
  <si>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</si>
  <si>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</si>
  <si>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</si>
  <si>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</si>
  <si>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</si>
  <si>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</si>
  <si>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</si>
  <si>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</si>
  <si>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</si>
  <si>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</si>
  <si>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</si>
  <si>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</si>
  <si>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</si>
  <si>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</si>
  <si>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</si>
  <si>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</si>
  <si>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</si>
  <si>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</si>
  <si>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</si>
  <si>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</si>
  <si>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</si>
  <si>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</si>
  <si>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</si>
  <si>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</si>
  <si>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</si>
  <si>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</si>
  <si>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</si>
  <si>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</si>
  <si>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</si>
  <si>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</si>
  <si>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</si>
  <si>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</si>
  <si>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</si>
  <si>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</si>
  <si>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</si>
  <si>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</si>
  <si>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</si>
  <si>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</si>
  <si>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</si>
  <si>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</si>
  <si>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</si>
  <si>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</si>
  <si>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</si>
  <si>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</si>
  <si>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</si>
  <si>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</si>
  <si>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</si>
  <si>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</si>
  <si>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</si>
  <si>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</si>
  <si>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</si>
  <si>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</si>
  <si>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</si>
  <si>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</si>
  <si>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</si>
  <si>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</si>
  <si>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</si>
  <si>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</si>
  <si>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</si>
  <si>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</si>
  <si>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</si>
  <si>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</si>
  <si>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</si>
  <si>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</si>
  <si>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</si>
  <si>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</si>
  <si>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</si>
  <si>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</si>
  <si>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</si>
  <si>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</si>
  <si>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</si>
  <si>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</si>
  <si>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</si>
  <si>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</si>
  <si>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</si>
  <si>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</si>
  <si>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</si>
  <si>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</si>
  <si>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</si>
  <si>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</si>
  <si>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</si>
  <si>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</si>
  <si>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</si>
  <si>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</si>
  <si>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</si>
  <si>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</si>
  <si>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</si>
  <si>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</si>
  <si>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</si>
  <si>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</si>
  <si>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</si>
  <si>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</si>
  <si>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</si>
  <si>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</si>
  <si>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</si>
  <si>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</si>
  <si>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</si>
  <si>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</si>
  <si>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</si>
  <si>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</si>
  <si>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</si>
  <si>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</si>
  <si>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</si>
  <si>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</si>
  <si>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</si>
  <si>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</si>
  <si>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</si>
  <si>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</si>
  <si>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</si>
  <si>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</si>
  <si>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</si>
  <si>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</si>
  <si>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</si>
  <si>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</si>
  <si>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</si>
  <si>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</si>
  <si>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</si>
  <si>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</si>
  <si>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</si>
  <si>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</si>
  <si>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</si>
  <si>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</si>
  <si>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</si>
  <si>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</si>
  <si>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</si>
  <si>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</si>
  <si>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</si>
  <si>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</si>
  <si>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</si>
  <si>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</si>
  <si>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</si>
  <si>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</si>
  <si>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</si>
  <si>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</si>
  <si>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</si>
  <si>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</si>
  <si>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</si>
  <si>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</si>
  <si>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</si>
  <si>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</si>
  <si>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</si>
  <si>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</si>
  <si>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</si>
  <si>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</si>
  <si>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</si>
  <si>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</si>
  <si>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</si>
  <si>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</si>
  <si>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</si>
  <si>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</si>
  <si>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</si>
  <si>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</si>
  <si>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</si>
  <si>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</si>
  <si>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</si>
  <si>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</si>
  <si>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</si>
  <si>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</si>
  <si>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</si>
  <si>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</si>
  <si>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</si>
  <si>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</si>
  <si>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</si>
  <si>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</si>
  <si>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</si>
  <si>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</si>
  <si>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</si>
  <si>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</si>
  <si>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</si>
  <si>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</si>
  <si>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</si>
  <si>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</si>
  <si>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</si>
  <si>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</si>
  <si>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</si>
  <si>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</si>
  <si>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</si>
  <si>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</si>
  <si>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</si>
  <si>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</si>
  <si>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</si>
  <si>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</si>
  <si>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</si>
  <si>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</si>
  <si>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</si>
  <si>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</si>
  <si>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</si>
  <si>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</si>
  <si>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</si>
  <si>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</si>
  <si>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</si>
  <si>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</si>
  <si>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</si>
  <si>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</si>
  <si>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</si>
  <si>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</si>
  <si>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</si>
  <si>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</si>
  <si>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</si>
  <si>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</si>
  <si>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</si>
  <si>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</si>
  <si>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</si>
  <si>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</si>
  <si>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</si>
  <si>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</si>
  <si>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</si>
  <si>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</si>
  <si>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</si>
  <si>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</si>
  <si>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</si>
  <si>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</si>
  <si>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</si>
  <si>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</si>
  <si>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</si>
  <si>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</si>
  <si>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</si>
  <si>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</si>
  <si>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</si>
  <si>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</si>
  <si>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</si>
  <si>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</si>
  <si>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</si>
  <si>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</si>
  <si>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</si>
  <si>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</si>
  <si>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</si>
  <si>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</si>
  <si>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</si>
  <si>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</si>
  <si>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</si>
  <si>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</si>
  <si>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</si>
  <si>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</si>
  <si>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</si>
  <si>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</si>
  <si>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</si>
  <si>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</si>
  <si>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</si>
  <si>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</si>
  <si>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</si>
  <si>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</si>
  <si>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</si>
  <si>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</si>
  <si>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</si>
  <si>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</si>
  <si>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</si>
  <si>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</si>
  <si>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</si>
  <si>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</si>
  <si>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</si>
  <si>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</si>
  <si>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</si>
  <si>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</si>
  <si>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</si>
  <si>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</si>
  <si>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</si>
  <si>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</si>
  <si>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</si>
  <si>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</si>
  <si>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</si>
  <si>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</si>
  <si>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</si>
  <si>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</si>
  <si>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</si>
  <si>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</si>
  <si>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</si>
  <si>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</si>
  <si>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</si>
  <si>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</si>
  <si>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</si>
  <si>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</si>
  <si>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</si>
  <si>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</si>
  <si>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</si>
  <si>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</si>
  <si>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</si>
  <si>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</si>
  <si>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</si>
  <si>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</si>
  <si>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</si>
  <si>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</si>
  <si>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</si>
  <si>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</si>
  <si>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</si>
  <si>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</si>
  <si>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</si>
  <si>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</si>
  <si>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</si>
  <si>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</si>
  <si>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</si>
  <si>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</si>
  <si>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</si>
  <si>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</si>
  <si>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</si>
  <si>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</si>
  <si>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</si>
  <si>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</si>
  <si>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</si>
  <si>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</si>
  <si>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</si>
  <si>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</si>
  <si>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</si>
  <si>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</si>
  <si>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</si>
  <si>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</si>
  <si>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</si>
  <si>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</si>
  <si>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</si>
  <si>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</si>
  <si>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</si>
  <si>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</si>
  <si>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</si>
  <si>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</si>
  <si>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</si>
  <si>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</si>
  <si>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</si>
  <si>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</si>
  <si>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</si>
  <si>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</si>
  <si>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</si>
  <si>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</si>
  <si>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</si>
  <si>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</si>
  <si>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</si>
  <si>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</si>
  <si>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</si>
  <si>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</si>
  <si>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</si>
  <si>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</si>
  <si>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</si>
  <si>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</si>
  <si>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</si>
  <si>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</si>
  <si>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</si>
  <si>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</si>
  <si>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</si>
  <si>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</si>
  <si>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</si>
  <si>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</si>
  <si>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</si>
  <si>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</si>
  <si>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</si>
  <si>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</si>
  <si>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</si>
  <si>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</si>
  <si>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</si>
  <si>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</si>
  <si>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</si>
  <si>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</si>
  <si>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</si>
  <si>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</si>
  <si>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</si>
  <si>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</si>
  <si>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</si>
  <si>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</si>
  <si>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</si>
  <si>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</si>
  <si>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</si>
  <si>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</si>
  <si>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</si>
  <si>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</si>
  <si>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</si>
  <si>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</si>
  <si>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</si>
  <si>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</si>
  <si>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</si>
  <si>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</si>
  <si>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</si>
  <si>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</si>
  <si>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</si>
  <si>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</si>
  <si>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</si>
  <si>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</si>
  <si>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</si>
  <si>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</si>
  <si>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</si>
  <si>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</si>
  <si>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</si>
  <si>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</si>
  <si>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</si>
  <si>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</si>
  <si>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</si>
  <si>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</si>
  <si>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</si>
  <si>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</si>
  <si>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</si>
  <si>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</si>
  <si>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</si>
  <si>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</si>
  <si>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</si>
  <si>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</si>
  <si>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</si>
  <si>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</si>
  <si>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</si>
  <si>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</si>
  <si>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</si>
  <si>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</si>
  <si>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</si>
  <si>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</si>
  <si>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</si>
  <si>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</si>
  <si>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</si>
  <si>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</si>
  <si>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</si>
  <si>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</si>
  <si>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</si>
  <si>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</si>
  <si>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</si>
  <si>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</si>
  <si>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</si>
  <si>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</si>
  <si>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</si>
  <si>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</si>
  <si>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</si>
  <si>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</si>
  <si>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</si>
  <si>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</si>
  <si>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</si>
  <si>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</si>
  <si>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</si>
  <si>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</si>
  <si>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</si>
  <si>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</si>
  <si>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</si>
  <si>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</si>
  <si>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</si>
  <si>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</si>
  <si>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</si>
  <si>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</si>
  <si>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</si>
  <si>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</si>
  <si>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</si>
  <si>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</si>
  <si>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</si>
  <si>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</si>
  <si>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</si>
  <si>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</si>
  <si>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</si>
  <si>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</si>
  <si>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</si>
  <si>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</si>
  <si>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</si>
  <si>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</si>
  <si>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</si>
  <si>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</si>
  <si>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</si>
  <si>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</si>
  <si>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</si>
  <si>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</si>
  <si>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</si>
  <si>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</si>
  <si>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</si>
  <si>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</si>
  <si>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</si>
  <si>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</si>
  <si>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</si>
  <si>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</si>
  <si>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</si>
  <si>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</si>
  <si>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</si>
  <si>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</si>
  <si>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</si>
  <si>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</si>
  <si>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</si>
  <si>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</si>
  <si>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</si>
  <si>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</si>
  <si>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</si>
  <si>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</si>
  <si>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</si>
  <si>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</si>
  <si>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</si>
  <si>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</si>
  <si>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</si>
  <si>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</si>
  <si>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</si>
  <si>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</si>
  <si>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</si>
  <si>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</si>
  <si>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</si>
  <si>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</si>
  <si>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</si>
  <si>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</si>
  <si>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</si>
  <si>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</si>
  <si>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</si>
  <si>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</si>
  <si>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</si>
  <si>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</si>
  <si>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</si>
  <si>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</si>
  <si>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</si>
  <si>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</si>
  <si>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</si>
  <si>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</si>
  <si>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</si>
  <si>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</si>
  <si>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</si>
  <si>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</si>
  <si>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</si>
  <si>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</si>
  <si>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</si>
  <si>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</si>
  <si>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</si>
  <si>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</si>
  <si>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</si>
  <si>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</si>
  <si>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</si>
  <si>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</si>
  <si>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</si>
  <si>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</si>
  <si>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</si>
  <si>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</si>
  <si>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</si>
  <si>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</si>
  <si>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</si>
  <si>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</si>
  <si>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</si>
  <si>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</si>
  <si>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</si>
  <si>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</si>
  <si>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</si>
  <si>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</si>
  <si>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</si>
  <si>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</si>
  <si>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</si>
  <si>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</si>
  <si>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</si>
  <si>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</si>
  <si>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</si>
  <si>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</si>
  <si>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</si>
  <si>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</si>
  <si>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</si>
  <si>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</si>
  <si>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</si>
  <si>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</si>
  <si>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</si>
  <si>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</si>
  <si>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</si>
  <si>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</si>
  <si>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</si>
  <si>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</si>
  <si>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</si>
  <si>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</si>
  <si>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</si>
  <si>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</si>
  <si>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</si>
  <si>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</si>
  <si>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</si>
  <si>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</si>
  <si>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</si>
  <si>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</si>
  <si>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</si>
  <si>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</si>
  <si>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</si>
  <si>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</si>
  <si>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</si>
  <si>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</si>
  <si>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</si>
  <si>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</si>
  <si>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</si>
  <si>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</si>
  <si>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</si>
  <si>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</si>
  <si>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</si>
  <si>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</si>
  <si>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</si>
  <si>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</si>
  <si>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</si>
  <si>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</si>
  <si>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</si>
  <si>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</si>
  <si>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</si>
  <si>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</si>
  <si>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</si>
  <si>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</si>
  <si>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</si>
  <si>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</si>
  <si>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</si>
  <si>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</si>
  <si>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</si>
  <si>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</si>
  <si>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</si>
  <si>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</si>
  <si>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</si>
  <si>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</si>
  <si>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</si>
  <si>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</si>
  <si>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</si>
  <si>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</si>
  <si>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</si>
  <si>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</si>
  <si>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</si>
  <si>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</si>
  <si>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</si>
  <si>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</si>
  <si>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</si>
  <si>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</si>
  <si>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</si>
  <si>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</si>
  <si>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</si>
  <si>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</si>
  <si>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</si>
  <si>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</si>
  <si>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</si>
  <si>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</si>
  <si>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</si>
  <si>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</si>
  <si>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</si>
  <si>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</si>
  <si>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</si>
  <si>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</si>
  <si>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</si>
  <si>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</si>
  <si>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</si>
  <si>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</si>
  <si>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</si>
  <si>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</si>
  <si>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</si>
  <si>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</si>
  <si>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</si>
  <si>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</si>
  <si>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</si>
  <si>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</si>
  <si>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</si>
  <si>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</si>
  <si>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</si>
  <si>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</si>
  <si>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</si>
  <si>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</si>
  <si>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</si>
  <si>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</si>
  <si>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</si>
  <si>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</si>
  <si>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</si>
  <si>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</si>
  <si>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</si>
  <si>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</si>
  <si>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</si>
  <si>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</si>
  <si>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</si>
  <si>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</si>
  <si>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</si>
  <si>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</si>
  <si>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</si>
  <si>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</si>
  <si>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</si>
  <si>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</si>
  <si>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</si>
  <si>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</si>
  <si>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</si>
  <si>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</si>
  <si>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</si>
  <si>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</si>
  <si>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</si>
  <si>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</si>
  <si>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</si>
  <si>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</si>
  <si>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</si>
  <si>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</si>
  <si>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</si>
  <si>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</si>
  <si>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</si>
  <si>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</si>
  <si>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</si>
  <si>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</si>
  <si>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</si>
  <si>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</si>
  <si>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</si>
  <si>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</si>
  <si>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</si>
  <si>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</si>
  <si>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</si>
  <si>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</si>
  <si>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</si>
  <si>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</si>
  <si>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</si>
  <si>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</si>
  <si>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</si>
  <si>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</si>
  <si>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</si>
  <si>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</si>
  <si>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</si>
  <si>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</si>
  <si>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</si>
  <si>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</si>
  <si>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</si>
  <si>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</si>
  <si>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</si>
  <si>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</si>
  <si>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</si>
  <si>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</si>
  <si>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</si>
  <si>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</si>
  <si>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</si>
  <si>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</si>
  <si>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</si>
  <si>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</si>
  <si>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</si>
  <si>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</si>
  <si>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</si>
  <si>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</si>
  <si>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</si>
  <si>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</si>
  <si>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</si>
  <si>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</si>
  <si>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</si>
  <si>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</si>
  <si>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</si>
  <si>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</si>
  <si>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</si>
  <si>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</si>
  <si>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</si>
  <si>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</si>
  <si>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</si>
  <si>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</si>
  <si>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</si>
  <si>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</si>
  <si>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</si>
  <si>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</si>
  <si>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</si>
  <si>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</si>
  <si>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</si>
  <si>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</si>
  <si>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</si>
  <si>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</si>
  <si>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</si>
  <si>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</si>
  <si>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</si>
  <si>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</si>
  <si>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</si>
  <si>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</si>
  <si>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</si>
  <si>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</si>
  <si>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</si>
  <si>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</si>
  <si>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</si>
  <si>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</si>
  <si>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</si>
  <si>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</si>
  <si>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</si>
  <si>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</si>
  <si>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</si>
  <si>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</si>
  <si>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</si>
  <si>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</si>
  <si>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</si>
  <si>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</si>
  <si>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</si>
  <si>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</si>
  <si>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</si>
  <si>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</si>
  <si>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</si>
  <si>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</si>
  <si>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</si>
  <si>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</si>
  <si>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</si>
  <si>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</si>
  <si>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</si>
  <si>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</si>
  <si>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</si>
  <si>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</si>
  <si>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</si>
  <si>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</si>
  <si>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</si>
  <si>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</si>
  <si>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</si>
  <si>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</si>
  <si>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</si>
  <si>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</si>
  <si>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</si>
  <si>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</si>
  <si>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</si>
  <si>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</si>
  <si>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</si>
  <si>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</si>
  <si>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</si>
  <si>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</si>
  <si>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</si>
  <si>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</si>
  <si>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</si>
  <si>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</si>
  <si>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</si>
  <si>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</si>
  <si>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</si>
  <si>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</si>
  <si>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</si>
  <si>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</si>
  <si>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</si>
  <si>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</si>
  <si>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</si>
  <si>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</si>
  <si>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</si>
  <si>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</si>
  <si>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</si>
  <si>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</si>
  <si>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</si>
  <si>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</si>
  <si>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</si>
  <si>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</si>
  <si>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</si>
  <si>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</si>
  <si>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</si>
  <si>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</si>
  <si>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</si>
  <si>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</si>
  <si>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</si>
  <si>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</si>
  <si>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</si>
  <si>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</si>
  <si>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</si>
  <si>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</si>
  <si>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</si>
  <si>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</si>
  <si>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</si>
  <si>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</si>
  <si>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</si>
  <si>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</si>
  <si>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</si>
  <si>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</si>
  <si>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</si>
  <si>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</si>
  <si>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</si>
  <si>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</si>
  <si>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</si>
  <si>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</si>
  <si>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</si>
  <si>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</si>
  <si>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</si>
  <si>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</si>
  <si>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</si>
  <si>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</si>
  <si>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</si>
  <si>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</si>
  <si>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</si>
  <si>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</si>
  <si>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</si>
  <si>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</si>
  <si>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</si>
  <si>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</si>
  <si>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</si>
  <si>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</si>
  <si>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</si>
  <si>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</si>
  <si>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</si>
  <si>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</si>
  <si>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</si>
  <si>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</si>
  <si>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</si>
  <si>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</si>
  <si>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</si>
  <si>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</si>
  <si>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</si>
  <si>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</si>
  <si>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</si>
  <si>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</si>
  <si>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</si>
  <si>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</si>
  <si>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</si>
  <si>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</si>
  <si>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</si>
  <si>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</si>
  <si>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</si>
  <si>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</si>
  <si>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</si>
  <si>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</si>
  <si>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</si>
  <si>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</si>
  <si>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</si>
  <si>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</si>
  <si>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</si>
  <si>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</si>
  <si>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</si>
  <si>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</si>
  <si>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</si>
  <si>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</si>
  <si>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</si>
  <si>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</si>
  <si>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</si>
  <si>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</si>
  <si>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</si>
  <si>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</si>
  <si>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</si>
  <si>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</si>
  <si>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</si>
  <si>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</si>
  <si>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</si>
  <si>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</si>
  <si>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</si>
  <si>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</si>
  <si>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</si>
  <si>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</si>
  <si>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</si>
  <si>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</si>
  <si>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</si>
  <si>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</si>
  <si>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</si>
  <si>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</si>
  <si>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</si>
  <si>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</si>
  <si>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</si>
  <si>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</si>
  <si>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</si>
  <si>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</si>
  <si>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</si>
  <si>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</si>
  <si>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</si>
  <si>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</si>
  <si>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</si>
  <si>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</si>
  <si>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</si>
  <si>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</si>
  <si>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</si>
  <si>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</si>
  <si>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</si>
  <si>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</si>
  <si>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</si>
  <si>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</si>
  <si>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</si>
  <si>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</si>
  <si>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</si>
  <si>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</si>
  <si>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</si>
  <si>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</si>
  <si>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</si>
  <si>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</si>
  <si>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</si>
  <si>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</si>
  <si>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</si>
  <si>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</si>
  <si>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</si>
  <si>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</si>
  <si>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</si>
  <si>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</si>
  <si>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</si>
  <si>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</si>
  <si>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</si>
  <si>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</si>
  <si>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</si>
  <si>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</si>
  <si>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</si>
  <si>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</si>
  <si>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</si>
  <si>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</si>
  <si>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</si>
  <si>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</si>
  <si>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</si>
  <si>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</si>
  <si>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</si>
  <si>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</si>
  <si>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</si>
  <si>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</si>
  <si>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</si>
  <si>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</si>
  <si>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</si>
  <si>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</si>
  <si>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</si>
  <si>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</si>
  <si>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</si>
  <si>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</si>
  <si>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</si>
  <si>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</si>
  <si>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</si>
  <si>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</si>
  <si>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</si>
  <si>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</si>
  <si>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</si>
  <si>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</si>
  <si>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</si>
  <si>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</si>
  <si>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</si>
  <si>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</si>
  <si>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</si>
  <si>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</si>
  <si>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</si>
  <si>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</si>
  <si>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</si>
  <si>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</si>
  <si>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</si>
  <si>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</si>
  <si>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</si>
  <si>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</si>
  <si>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</si>
  <si>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</si>
  <si>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</si>
  <si>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</si>
  <si>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</si>
  <si>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</si>
  <si>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</si>
  <si>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</si>
  <si>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</si>
  <si>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</si>
  <si>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</si>
  <si>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</si>
  <si>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</si>
  <si>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</si>
  <si>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</si>
  <si>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</si>
  <si>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</si>
  <si>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</si>
  <si>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</si>
  <si>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</si>
  <si>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</si>
  <si>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</si>
  <si>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</si>
  <si>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</si>
  <si>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</si>
  <si>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</si>
  <si>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</si>
  <si>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</si>
  <si>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</si>
  <si>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</si>
  <si>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</si>
  <si>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</si>
  <si>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</si>
  <si>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</si>
  <si>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</si>
  <si>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</si>
  <si>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</si>
  <si>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</si>
  <si>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</si>
  <si>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</si>
  <si>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</si>
  <si>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</si>
  <si>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</si>
  <si>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</si>
  <si>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</si>
  <si>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</si>
  <si>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</si>
  <si>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</si>
  <si>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</si>
  <si>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</si>
  <si>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</si>
  <si>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</si>
  <si>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</si>
  <si>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</si>
  <si>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</si>
  <si>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</si>
  <si>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</si>
  <si>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</si>
  <si>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</si>
  <si>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</si>
  <si>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</si>
  <si>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</si>
  <si>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</si>
  <si>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</si>
  <si>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</si>
  <si>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</si>
  <si>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</si>
  <si>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</si>
  <si>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</si>
  <si>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</si>
  <si>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</si>
  <si>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</si>
  <si>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</si>
  <si>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</si>
  <si>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</si>
  <si>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</si>
  <si>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</si>
  <si>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</si>
  <si>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</si>
  <si>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</si>
  <si>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</si>
  <si>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</si>
  <si>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</si>
  <si>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</si>
  <si>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</si>
  <si>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</si>
  <si>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</si>
  <si>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</si>
  <si>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</si>
  <si>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</si>
  <si>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</si>
  <si>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</si>
  <si>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</si>
  <si>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</si>
  <si>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</si>
  <si>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</si>
  <si>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</si>
  <si>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</si>
  <si>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</si>
  <si>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</si>
  <si>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</si>
  <si>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</si>
  <si>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</si>
  <si>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</si>
  <si>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</si>
  <si>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</si>
  <si>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</si>
  <si>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</si>
  <si>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</si>
  <si>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</si>
  <si>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</si>
  <si>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</si>
  <si>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</si>
  <si>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</si>
  <si>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</si>
  <si>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</si>
  <si>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</si>
  <si>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</si>
  <si>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</si>
  <si>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</si>
  <si>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</si>
  <si>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</si>
  <si>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</si>
  <si>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</si>
  <si>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</si>
  <si>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</si>
  <si>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</si>
  <si>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</si>
  <si>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</si>
  <si>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</si>
  <si>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</si>
  <si>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</si>
  <si>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</si>
  <si>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</si>
  <si>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</si>
  <si>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</si>
  <si>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</si>
  <si>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</si>
  <si>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</si>
  <si>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</si>
  <si>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</si>
  <si>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</si>
  <si>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</si>
  <si>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</si>
  <si>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</si>
  <si>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</si>
  <si>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</si>
  <si>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</si>
  <si>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</si>
  <si>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</si>
  <si>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</si>
  <si>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</si>
  <si>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</si>
  <si>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</si>
  <si>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</si>
  <si>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</si>
  <si>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</si>
  <si>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</si>
  <si>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</si>
  <si>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</si>
  <si>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</si>
  <si>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</si>
  <si>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</si>
  <si>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</si>
  <si>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</si>
  <si>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</si>
  <si>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</si>
  <si>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</si>
  <si>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</si>
  <si>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</si>
  <si>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</si>
  <si>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</si>
  <si>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</si>
  <si>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</si>
  <si>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</si>
  <si>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</si>
  <si>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</si>
  <si>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</si>
  <si>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</si>
  <si>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</si>
  <si>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</si>
  <si>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</si>
  <si>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</si>
  <si>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</si>
  <si>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</si>
  <si>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</si>
  <si>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</si>
  <si>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</si>
  <si>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</si>
  <si>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</si>
  <si>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</si>
  <si>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</si>
  <si>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</si>
  <si>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</si>
  <si>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</si>
  <si>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</si>
  <si>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</si>
  <si>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</si>
  <si>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</si>
  <si>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</si>
  <si>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</si>
  <si>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</si>
  <si>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</si>
  <si>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</si>
  <si>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</si>
  <si>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</si>
  <si>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</si>
  <si>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</si>
  <si>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</si>
  <si>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</si>
  <si>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</si>
  <si>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</si>
  <si>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</si>
  <si>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</si>
  <si>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</si>
  <si>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</si>
  <si>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</si>
  <si>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</si>
  <si>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</si>
  <si>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</si>
  <si>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</si>
  <si>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</si>
  <si>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</si>
  <si>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</si>
  <si>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</si>
  <si>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</si>
  <si>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</si>
  <si>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</si>
  <si>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</si>
  <si>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</si>
  <si>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</si>
  <si>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</si>
  <si>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</si>
  <si>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</si>
  <si>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</si>
  <si>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</si>
  <si>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</si>
  <si>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</si>
  <si>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</si>
  <si>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</si>
  <si>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</si>
  <si>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</si>
  <si>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</si>
  <si>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</si>
  <si>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</si>
  <si>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</si>
  <si>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</si>
  <si>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</si>
  <si>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</si>
  <si>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</si>
  <si>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</si>
  <si>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</si>
  <si>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</si>
  <si>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</si>
  <si>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</si>
  <si>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</si>
  <si>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</si>
  <si>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</si>
  <si>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</si>
  <si>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</si>
  <si>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</si>
  <si>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</si>
  <si>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</si>
  <si>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</si>
  <si>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</si>
  <si>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</si>
  <si>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</si>
  <si>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</si>
  <si>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</si>
  <si>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</si>
  <si>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</si>
  <si>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</si>
  <si>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</si>
  <si>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</si>
  <si>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</si>
  <si>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</si>
  <si>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</si>
  <si>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</si>
  <si>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</si>
  <si>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</si>
  <si>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</si>
  <si>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</si>
  <si>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</si>
  <si>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</si>
  <si>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</si>
  <si>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</si>
  <si>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</si>
  <si>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</si>
  <si>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</si>
  <si>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</si>
  <si>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</si>
  <si>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</si>
  <si>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</si>
  <si>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</si>
  <si>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</si>
  <si>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</si>
  <si>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</si>
  <si>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</si>
  <si>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</si>
  <si>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</si>
  <si>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</si>
  <si>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</si>
  <si>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</si>
  <si>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</si>
  <si>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</si>
  <si>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</si>
  <si>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</si>
  <si>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</si>
  <si>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</si>
  <si>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</si>
  <si>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</si>
  <si>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</si>
  <si>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</si>
  <si>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</si>
  <si>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</si>
  <si>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</si>
  <si>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</si>
  <si>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</si>
  <si>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</si>
  <si>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</si>
  <si>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</si>
  <si>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</si>
  <si>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</si>
  <si>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</si>
  <si>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</si>
  <si>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</si>
  <si>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</si>
  <si>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</si>
  <si>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</si>
  <si>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</si>
  <si>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</si>
  <si>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</si>
  <si>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</si>
  <si>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</si>
  <si>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</si>
  <si>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</si>
  <si>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</si>
  <si>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</si>
  <si>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</si>
  <si>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</si>
  <si>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</si>
  <si>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</si>
  <si>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</si>
  <si>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</si>
  <si>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</si>
  <si>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</si>
  <si>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</si>
  <si>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</si>
  <si>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</si>
  <si>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</si>
  <si>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</si>
  <si>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</si>
  <si>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</si>
  <si>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</si>
  <si>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</si>
  <si>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</si>
  <si>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</si>
  <si>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</si>
  <si>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</si>
  <si>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</si>
  <si>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</si>
  <si>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</si>
  <si>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</si>
  <si>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</si>
  <si>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</si>
  <si>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</si>
  <si>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</si>
  <si>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</si>
  <si>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</si>
  <si>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</si>
  <si>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</si>
  <si>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</si>
  <si>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</si>
  <si>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</si>
  <si>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</si>
  <si>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</si>
  <si>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</si>
  <si>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</si>
  <si>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</si>
  <si>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</si>
  <si>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</si>
  <si>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</si>
  <si>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</si>
  <si>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</si>
  <si>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</si>
  <si>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</si>
  <si>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</si>
  <si>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</si>
  <si>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</si>
  <si>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</si>
  <si>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</si>
  <si>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</si>
  <si>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</si>
  <si>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</si>
  <si>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</si>
  <si>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</si>
  <si>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</si>
  <si>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</si>
  <si>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</si>
  <si>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</si>
  <si>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</si>
  <si>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</si>
  <si>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</si>
  <si>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</si>
  <si>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</si>
  <si>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</si>
  <si>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</si>
  <si>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</si>
  <si>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</si>
  <si>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</si>
  <si>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</si>
  <si>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</si>
  <si>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</si>
  <si>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</si>
  <si>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</si>
  <si>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</si>
  <si>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</si>
  <si>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</si>
  <si>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</si>
  <si>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</si>
  <si>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</si>
  <si>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</si>
  <si>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</si>
  <si>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</si>
  <si>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</si>
  <si>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</si>
  <si>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</si>
  <si>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</si>
  <si>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</si>
  <si>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</si>
  <si>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</si>
  <si>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</si>
  <si>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</si>
  <si>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</si>
  <si>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</si>
  <si>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</si>
  <si>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</si>
  <si>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</si>
  <si>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</si>
  <si>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</si>
  <si>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</si>
  <si>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</si>
  <si>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</si>
  <si>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</si>
  <si>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</si>
  <si>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</si>
  <si>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</si>
  <si>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</si>
  <si>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</si>
  <si>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</si>
  <si>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</si>
  <si>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</si>
  <si>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</si>
  <si>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</si>
  <si>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</si>
  <si>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</si>
  <si>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</si>
  <si>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</si>
  <si>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</si>
  <si>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</si>
  <si>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</si>
  <si>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</si>
  <si>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</si>
  <si>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</si>
  <si>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</si>
  <si>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</si>
  <si>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</si>
  <si>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</si>
  <si>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</si>
  <si>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</si>
  <si>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</si>
  <si>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</si>
  <si>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</si>
  <si>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</si>
  <si>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</si>
  <si>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</si>
  <si>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</si>
  <si>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</si>
  <si>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</si>
  <si>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</si>
  <si>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</si>
  <si>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</si>
  <si>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</si>
  <si>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</si>
  <si>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</si>
  <si>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</si>
  <si>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</si>
  <si>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</si>
  <si>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</si>
  <si>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</si>
  <si>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</si>
  <si>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</si>
  <si>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</si>
  <si>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</si>
  <si>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</si>
  <si>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</si>
  <si>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</si>
  <si>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</si>
  <si>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</si>
  <si>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</si>
  <si>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</si>
  <si>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</si>
  <si>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</si>
  <si>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</si>
  <si>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</si>
  <si>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</si>
  <si>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</si>
  <si>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</si>
  <si>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</si>
  <si>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</si>
  <si>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</si>
  <si>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</si>
  <si>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</si>
  <si>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</si>
  <si>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</si>
  <si>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</si>
  <si>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</si>
  <si>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</si>
  <si>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</si>
  <si>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</si>
  <si>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</si>
  <si>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</si>
  <si>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</si>
  <si>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</si>
  <si>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</si>
  <si>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</si>
  <si>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</si>
  <si>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</si>
  <si>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</si>
  <si>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</si>
  <si>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</si>
  <si>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</si>
  <si>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</si>
  <si>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</si>
  <si>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</si>
  <si>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</si>
  <si>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</si>
  <si>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</si>
  <si>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</si>
  <si>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</si>
  <si>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</si>
  <si>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</si>
  <si>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</si>
  <si>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</si>
  <si>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</si>
  <si>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</si>
  <si>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</si>
  <si>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</si>
  <si>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</si>
  <si>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</si>
  <si>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</si>
  <si>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</si>
  <si>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</si>
  <si>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</si>
  <si>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</si>
  <si>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</si>
  <si>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</si>
  <si>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</si>
  <si>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</si>
  <si>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</si>
  <si>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</si>
  <si>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</si>
  <si>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</si>
  <si>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</si>
  <si>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</si>
  <si>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</si>
  <si>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</si>
  <si>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</si>
  <si>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</si>
  <si>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</si>
  <si>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</si>
  <si>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</si>
  <si>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</si>
  <si>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</si>
  <si>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</si>
  <si>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</si>
  <si>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</si>
  <si>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</si>
  <si>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</si>
  <si>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</si>
  <si>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</si>
  <si>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</si>
  <si>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</si>
  <si>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</si>
  <si>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</si>
  <si>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</si>
  <si>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</si>
  <si>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</si>
  <si>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</si>
  <si>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</si>
  <si>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</si>
  <si>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</si>
  <si>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</si>
  <si>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</si>
  <si>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</si>
  <si>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</si>
  <si>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</si>
  <si>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</si>
  <si>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</si>
  <si>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</si>
  <si>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</si>
  <si>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</si>
  <si>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</si>
  <si>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</si>
  <si>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</si>
  <si>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</si>
  <si>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</si>
  <si>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</si>
  <si>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</si>
  <si>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</si>
  <si>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</si>
  <si>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</si>
  <si>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</si>
  <si>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</si>
  <si>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</si>
  <si>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</si>
  <si>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</si>
  <si>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</si>
  <si>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</si>
  <si>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</si>
  <si>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</si>
  <si>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</si>
  <si>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</si>
  <si>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</si>
  <si>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</si>
  <si>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</si>
  <si>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</si>
  <si>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</si>
  <si>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</si>
  <si>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</si>
  <si>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</si>
  <si>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</si>
  <si>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</si>
  <si>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</si>
  <si>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</si>
  <si>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</si>
  <si>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</si>
  <si>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</si>
  <si>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</si>
  <si>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</si>
  <si>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</si>
  <si>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</si>
  <si>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</si>
  <si>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</si>
  <si>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</si>
  <si>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</si>
  <si>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</si>
  <si>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</si>
  <si>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</si>
  <si>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</si>
  <si>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</si>
  <si>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</si>
  <si>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</si>
  <si>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</si>
  <si>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</si>
  <si>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</si>
  <si>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</si>
  <si>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</si>
  <si>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</si>
  <si>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</si>
  <si>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</si>
  <si>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</si>
  <si>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</si>
  <si>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</si>
  <si>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</si>
  <si>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</si>
  <si>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</si>
  <si>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</si>
  <si>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</si>
  <si>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</si>
  <si>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</si>
  <si>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</si>
  <si>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</si>
  <si>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</si>
  <si>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</si>
  <si>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</si>
  <si>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</si>
  <si>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</si>
  <si>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</si>
  <si>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</si>
  <si>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</si>
  <si>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</si>
  <si>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</si>
  <si>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</si>
  <si>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</si>
  <si>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</si>
  <si>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</si>
  <si>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</si>
  <si>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</si>
  <si>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</si>
  <si>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</si>
  <si>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</si>
  <si>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</si>
  <si>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</si>
  <si>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</si>
  <si>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</si>
  <si>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</si>
  <si>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</si>
  <si>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</si>
  <si>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</si>
  <si>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</si>
  <si>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</si>
  <si>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</si>
  <si>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</si>
  <si>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</si>
  <si>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</si>
  <si>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</si>
  <si>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</si>
  <si>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</si>
  <si>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</si>
  <si>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</si>
  <si>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</si>
  <si>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</si>
  <si>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</si>
  <si>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</si>
  <si>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</si>
  <si>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</si>
  <si>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</si>
  <si>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</si>
  <si>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</si>
  <si>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</si>
  <si>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</si>
  <si>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</si>
  <si>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</si>
  <si>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</si>
  <si>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</si>
  <si>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</si>
  <si>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</si>
  <si>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</si>
  <si>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</si>
  <si>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</si>
  <si>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</si>
  <si>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</si>
  <si>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</si>
  <si>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</si>
  <si>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</si>
  <si>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</si>
  <si>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</si>
  <si>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</si>
  <si>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</si>
  <si>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</si>
  <si>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</si>
  <si>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</si>
  <si>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</si>
  <si>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</si>
  <si>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</si>
  <si>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</si>
  <si>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</si>
  <si>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</si>
  <si>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</si>
  <si>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</si>
  <si>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</si>
  <si>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</si>
  <si>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</si>
  <si>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</si>
  <si>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</si>
  <si>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</si>
  <si>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</si>
  <si>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</si>
  <si>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</si>
  <si>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</si>
  <si>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</si>
  <si>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</si>
  <si>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</si>
  <si>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</si>
  <si>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</si>
  <si>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</si>
  <si>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</si>
  <si>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</si>
  <si>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</si>
  <si>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</si>
  <si>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</si>
  <si>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</si>
  <si>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</si>
  <si>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</si>
  <si>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</si>
  <si>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</si>
  <si>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</si>
  <si>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</si>
  <si>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</si>
  <si>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</si>
  <si>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</si>
  <si>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</si>
  <si>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</si>
  <si>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</si>
  <si>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</si>
  <si>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</si>
  <si>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</si>
  <si>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</si>
  <si>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</si>
  <si>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</si>
  <si>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</si>
  <si>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</si>
  <si>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</si>
  <si>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</si>
  <si>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</si>
  <si>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</si>
  <si>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</si>
  <si>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</si>
  <si>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</si>
  <si>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</si>
  <si>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</si>
  <si>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</si>
  <si>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</si>
  <si>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</si>
  <si>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</si>
  <si>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</si>
  <si>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</si>
  <si>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</si>
  <si>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</si>
  <si>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</si>
  <si>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</si>
  <si>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</si>
  <si>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</si>
  <si>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</si>
  <si>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</si>
  <si>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</si>
  <si>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</si>
  <si>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</si>
  <si>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</si>
  <si>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</si>
  <si>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</si>
  <si>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</si>
  <si>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</si>
  <si>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</si>
  <si>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</si>
  <si>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</si>
  <si>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</si>
  <si>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</si>
  <si>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</si>
  <si>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</si>
  <si>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</si>
  <si>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</si>
  <si>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</si>
  <si>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</si>
  <si>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</si>
  <si>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</si>
  <si>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</si>
  <si>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</si>
  <si>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</si>
  <si>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</si>
  <si>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</si>
  <si>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</si>
  <si>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</si>
  <si>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</si>
  <si>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</si>
  <si>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</si>
  <si>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</si>
  <si>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</si>
  <si>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</si>
  <si>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</si>
  <si>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</si>
  <si>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</si>
  <si>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</si>
  <si>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</si>
  <si>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</si>
  <si>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</si>
  <si>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</si>
  <si>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</si>
  <si>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</si>
  <si>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</si>
  <si>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</si>
  <si>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</si>
  <si>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</si>
  <si>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</si>
  <si>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</si>
  <si>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</si>
  <si>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</si>
  <si>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</si>
  <si>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</si>
  <si>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</si>
  <si>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</si>
  <si>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</si>
  <si>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</si>
  <si>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</si>
  <si>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</si>
  <si>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</si>
  <si>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</si>
  <si>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</si>
  <si>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</si>
  <si>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</si>
  <si>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</si>
  <si>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</si>
  <si>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</si>
  <si>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</si>
  <si>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</si>
  <si>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</si>
  <si>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</si>
  <si>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</si>
  <si>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</si>
  <si>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</si>
  <si>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</si>
  <si>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</si>
  <si>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</si>
  <si>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</si>
  <si>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</si>
  <si>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</si>
  <si>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</si>
  <si>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</si>
  <si>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</si>
  <si>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</si>
  <si>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</si>
  <si>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</si>
  <si>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</si>
  <si>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</si>
  <si>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</si>
  <si>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</si>
  <si>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</si>
  <si>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</si>
  <si>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</si>
  <si>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</si>
  <si>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</si>
  <si>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</si>
  <si>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</si>
  <si>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</si>
  <si>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</si>
  <si>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</si>
  <si>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</si>
  <si>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</si>
  <si>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</si>
  <si>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</si>
  <si>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</si>
  <si>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</si>
  <si>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</si>
  <si>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</si>
  <si>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</si>
  <si>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</si>
  <si>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</si>
  <si>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</si>
  <si>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</si>
  <si>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</si>
  <si>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</si>
  <si>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</si>
  <si>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</si>
  <si>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</si>
  <si>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</si>
  <si>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</si>
  <si>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</si>
  <si>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</si>
  <si>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</si>
  <si>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</si>
  <si>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</si>
  <si>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</si>
  <si>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</si>
  <si>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</si>
  <si>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</si>
  <si>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</si>
  <si>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</si>
  <si>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</si>
  <si>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</si>
  <si>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</si>
  <si>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</si>
  <si>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</si>
  <si>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</si>
  <si>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</si>
  <si>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</si>
  <si>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</si>
  <si>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</si>
  <si>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</si>
  <si>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</si>
  <si>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</si>
  <si>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</si>
  <si>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</si>
  <si>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</si>
  <si>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</si>
  <si>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</si>
  <si>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</si>
  <si>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</si>
  <si>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</si>
  <si>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</si>
  <si>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</si>
  <si>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</si>
  <si>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</si>
  <si>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</si>
  <si>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</si>
  <si>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</si>
  <si>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</si>
  <si>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</si>
  <si>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</si>
  <si>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</si>
  <si>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</si>
  <si>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</si>
  <si>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</si>
  <si>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</si>
  <si>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</si>
  <si>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</si>
  <si>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</si>
  <si>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</si>
  <si>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</si>
  <si>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</si>
  <si>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</si>
  <si>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</si>
  <si>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</si>
  <si>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</si>
  <si>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</si>
  <si>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</si>
  <si>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</si>
  <si>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</si>
  <si>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</si>
  <si>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</si>
  <si>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</si>
  <si>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</si>
  <si>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</si>
  <si>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</si>
  <si>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</si>
  <si>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</si>
  <si>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</si>
  <si>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</si>
  <si>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</si>
  <si>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</si>
  <si>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</si>
  <si>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</si>
  <si>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</si>
  <si>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</si>
  <si>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</si>
  <si>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</si>
  <si>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</si>
  <si>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</si>
  <si>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</si>
  <si>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</si>
  <si>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</si>
  <si>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</si>
  <si>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</si>
  <si>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</si>
  <si>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</si>
  <si>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</si>
  <si>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</si>
  <si>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</si>
  <si>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</si>
  <si>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</si>
  <si>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</si>
  <si>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</si>
  <si>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</si>
  <si>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</si>
  <si>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</si>
  <si>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</si>
  <si>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</si>
  <si>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</si>
  <si>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</si>
  <si>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</si>
  <si>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</si>
  <si>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</si>
  <si>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</si>
  <si>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</si>
  <si>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</si>
  <si>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</si>
  <si>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</si>
  <si>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</si>
  <si>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</si>
  <si>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</si>
  <si>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</si>
  <si>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</si>
  <si>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</si>
  <si>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</si>
  <si>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</si>
  <si>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</si>
  <si>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</si>
  <si>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</si>
  <si>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</si>
  <si>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</si>
  <si>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</si>
  <si>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</si>
  <si>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</si>
  <si>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</si>
  <si>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</si>
  <si>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</si>
  <si>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</si>
  <si>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</si>
  <si>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</si>
  <si>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</si>
  <si>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</si>
  <si>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</si>
  <si>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</si>
  <si>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</si>
  <si>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</si>
  <si>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</si>
  <si>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</si>
  <si>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</si>
  <si>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</si>
  <si>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</si>
  <si>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</si>
  <si>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</si>
  <si>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</si>
  <si>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</si>
  <si>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</si>
  <si>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</si>
  <si>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</si>
  <si>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</si>
  <si>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</si>
  <si>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</si>
  <si>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</si>
  <si>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</si>
  <si>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</si>
  <si>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</si>
  <si>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</si>
  <si>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</si>
  <si>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</si>
  <si>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</si>
  <si>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</si>
  <si>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</si>
  <si>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</si>
  <si>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</si>
  <si>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</si>
  <si>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</si>
  <si>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</si>
  <si>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</si>
  <si>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</si>
  <si>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</si>
  <si>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</si>
  <si>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</si>
  <si>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</si>
  <si>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</si>
  <si>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</si>
  <si>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</si>
  <si>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</si>
  <si>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</si>
  <si>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</si>
  <si>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</si>
  <si>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</si>
  <si>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</si>
  <si>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</si>
  <si>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</si>
  <si>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</si>
  <si>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</si>
  <si>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</si>
  <si>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</si>
  <si>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</si>
  <si>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</si>
  <si>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</si>
  <si>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</si>
  <si>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</si>
  <si>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</si>
  <si>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</si>
  <si>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</si>
  <si>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</si>
  <si>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</si>
  <si>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</si>
  <si>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</si>
  <si>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</si>
  <si>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</si>
  <si>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</si>
  <si>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</si>
  <si>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</si>
  <si>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</si>
  <si>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</si>
  <si>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</si>
  <si>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</si>
  <si>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</si>
  <si>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</si>
  <si>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</si>
  <si>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</si>
  <si>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</si>
  <si>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</si>
  <si>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</si>
  <si>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</si>
  <si>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</si>
  <si>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</si>
  <si>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</si>
  <si>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</si>
  <si>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</si>
  <si>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</si>
  <si>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</si>
  <si>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</si>
  <si>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</si>
  <si>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</si>
  <si>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</si>
  <si>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</si>
  <si>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</si>
  <si>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</si>
  <si>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</si>
  <si>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</si>
  <si>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</si>
  <si>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</si>
  <si>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</si>
  <si>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</si>
  <si>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</si>
  <si>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</si>
  <si>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</si>
  <si>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</si>
  <si>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</si>
  <si>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</si>
  <si>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</si>
  <si>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</si>
  <si>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</si>
  <si>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</si>
  <si>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</si>
  <si>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</si>
  <si>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</si>
  <si>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</si>
  <si>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</si>
  <si>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</si>
  <si>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</si>
  <si>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</si>
  <si>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</si>
  <si>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</si>
  <si>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</si>
  <si>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</si>
  <si>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</si>
  <si>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</si>
  <si>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</si>
  <si>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</si>
  <si>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</si>
  <si>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</si>
  <si>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</si>
  <si>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</si>
  <si>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</si>
  <si>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</si>
  <si>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</si>
  <si>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</si>
  <si>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</si>
  <si>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</si>
  <si>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</si>
  <si>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</si>
  <si>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</si>
  <si>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</si>
  <si>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</si>
  <si>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</si>
  <si>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</si>
  <si>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</si>
  <si>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</si>
  <si>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</si>
  <si>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</si>
  <si>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</si>
  <si>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</si>
  <si>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</si>
  <si>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</si>
  <si>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</si>
  <si>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</si>
  <si>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</si>
  <si>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</si>
  <si>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</si>
  <si>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</si>
  <si>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</si>
  <si>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</si>
  <si>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</si>
  <si>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</si>
  <si>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</si>
  <si>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</si>
  <si>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</si>
  <si>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</si>
  <si>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</si>
  <si>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</si>
  <si>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</si>
  <si>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</si>
  <si>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</si>
  <si>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</si>
  <si>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</si>
  <si>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</si>
  <si>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</si>
  <si>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</si>
  <si>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</si>
  <si>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</si>
  <si>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</si>
  <si>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</si>
  <si>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</si>
  <si>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</si>
  <si>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</si>
  <si>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</si>
  <si>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</si>
  <si>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</si>
  <si>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</si>
  <si>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</si>
  <si>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</si>
  <si>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</si>
  <si>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</si>
  <si>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</si>
  <si>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</si>
  <si>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</si>
  <si>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</si>
  <si>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</si>
  <si>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</si>
  <si>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</si>
  <si>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</si>
  <si>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</si>
  <si>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</si>
  <si>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</si>
  <si>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</si>
  <si>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</si>
  <si>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</si>
  <si>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</si>
  <si>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</si>
  <si>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</si>
  <si>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</si>
  <si>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</si>
  <si>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</si>
  <si>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</si>
  <si>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</si>
  <si>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</si>
  <si>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</si>
  <si>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</si>
  <si>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</si>
  <si>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</si>
  <si>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</si>
  <si>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</si>
  <si>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</si>
  <si>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</si>
  <si>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</si>
  <si>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</si>
  <si>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</si>
  <si>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</si>
  <si>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</si>
  <si>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</si>
  <si>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</si>
  <si>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</si>
  <si>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</si>
  <si>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</si>
  <si>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</si>
  <si>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</si>
  <si>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</si>
  <si>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</si>
  <si>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</si>
  <si>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</si>
  <si>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</si>
  <si>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</si>
  <si>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</si>
  <si>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</si>
  <si>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</si>
  <si>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</si>
  <si>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</si>
  <si>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</si>
  <si>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</si>
  <si>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</si>
  <si>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</si>
  <si>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</si>
  <si>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</si>
  <si>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</si>
  <si>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</si>
  <si>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</si>
  <si>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</si>
  <si>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</si>
  <si>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</si>
  <si>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</si>
  <si>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</si>
  <si>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</si>
  <si>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</si>
  <si>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</si>
  <si>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</si>
  <si>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</si>
  <si>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</si>
  <si>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</si>
  <si>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</si>
  <si>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</si>
  <si>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</si>
  <si>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</si>
  <si>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</si>
  <si>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</si>
  <si>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</si>
  <si>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</si>
  <si>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</si>
  <si>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</si>
  <si>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</si>
  <si>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</si>
  <si>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</si>
  <si>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</si>
  <si>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</si>
  <si>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</si>
  <si>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</si>
  <si>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</si>
  <si>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</si>
  <si>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</si>
  <si>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</si>
  <si>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</si>
  <si>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</si>
  <si>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</si>
  <si>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</si>
  <si>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</si>
  <si>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</si>
  <si>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</si>
  <si>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</si>
  <si>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</si>
  <si>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</si>
  <si>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</si>
  <si>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</si>
  <si>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</si>
  <si>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</si>
  <si>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</si>
  <si>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</si>
  <si>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</si>
  <si>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</si>
  <si>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</si>
  <si>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</si>
  <si>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</si>
  <si>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</si>
  <si>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</si>
  <si>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</si>
  <si>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</si>
  <si>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</si>
  <si>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</si>
  <si>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</si>
  <si>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</si>
  <si>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</si>
  <si>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</si>
  <si>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</si>
  <si>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</si>
  <si>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</si>
  <si>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</si>
  <si>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</si>
  <si>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</si>
  <si>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</si>
  <si>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</si>
  <si>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</si>
  <si>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</si>
  <si>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</si>
  <si>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</si>
  <si>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</si>
  <si>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</si>
  <si>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</si>
  <si>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</si>
  <si>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</si>
  <si>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</si>
  <si>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</si>
  <si>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</si>
  <si>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</si>
  <si>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</si>
  <si>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</si>
  <si>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</si>
  <si>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</si>
  <si>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</si>
  <si>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</si>
  <si>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</si>
  <si>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</si>
  <si>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</si>
  <si>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</si>
  <si>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</si>
  <si>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</si>
  <si>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</si>
  <si>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</si>
  <si>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</si>
  <si>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</si>
  <si>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</si>
  <si>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</si>
  <si>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</si>
  <si>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</si>
  <si>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</si>
  <si>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</si>
  <si>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</si>
  <si>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</si>
  <si>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</si>
  <si>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</si>
  <si>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</si>
  <si>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</si>
  <si>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</si>
  <si>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</si>
  <si>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</si>
  <si>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</si>
  <si>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</si>
  <si>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</si>
  <si>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</si>
  <si>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</si>
  <si>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</si>
  <si>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</si>
  <si>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</si>
  <si>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</si>
  <si>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</si>
  <si>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</si>
  <si>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</si>
  <si>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</si>
  <si>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</si>
  <si>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</si>
  <si>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</si>
  <si>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</si>
  <si>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</si>
  <si>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</si>
  <si>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</si>
  <si>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</si>
  <si>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</si>
  <si>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</si>
  <si>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</si>
  <si>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</si>
  <si>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</si>
  <si>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</si>
  <si>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</si>
  <si>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</si>
  <si>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</si>
  <si>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</si>
  <si>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</si>
  <si>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</si>
  <si>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</si>
  <si>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</si>
  <si>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</si>
  <si>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</si>
  <si>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</si>
  <si>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</si>
  <si>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</si>
  <si>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</si>
  <si>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</si>
  <si>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</si>
  <si>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</si>
  <si>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</si>
  <si>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</si>
  <si>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</si>
  <si>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</si>
  <si>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</si>
  <si>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</si>
  <si>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</si>
  <si>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</si>
  <si>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</si>
  <si>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</si>
  <si>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</si>
  <si>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</si>
  <si>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</si>
  <si>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</si>
  <si>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</si>
  <si>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</si>
  <si>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</si>
  <si>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</si>
  <si>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</si>
  <si>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</si>
  <si>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</si>
  <si>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</si>
  <si>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</si>
  <si>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</si>
  <si>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</si>
  <si>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</si>
  <si>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</si>
  <si>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</si>
  <si>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</si>
  <si>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</si>
  <si>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</si>
  <si>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</si>
  <si>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</si>
  <si>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</si>
  <si>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</si>
  <si>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</si>
  <si>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</si>
  <si>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</si>
  <si>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</si>
  <si>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</si>
  <si>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</si>
  <si>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</si>
  <si>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</si>
  <si>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</si>
  <si>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</si>
  <si>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</si>
  <si>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</si>
  <si>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</si>
  <si>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</si>
  <si>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</si>
  <si>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</si>
  <si>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</si>
  <si>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</si>
  <si>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</si>
  <si>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</si>
  <si>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</si>
  <si>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</si>
  <si>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</si>
  <si>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</si>
  <si>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</si>
  <si>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</si>
  <si>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</si>
  <si>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</si>
  <si>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</si>
  <si>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</si>
  <si>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</si>
  <si>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</si>
  <si>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</si>
  <si>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</si>
  <si>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</si>
  <si>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</si>
  <si>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</si>
  <si>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</si>
  <si>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</si>
  <si>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</si>
  <si>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</si>
  <si>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</si>
  <si>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</si>
  <si>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</si>
  <si>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</si>
  <si>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</si>
  <si>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</si>
  <si>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</si>
  <si>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</si>
  <si>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</si>
  <si>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</si>
  <si>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</si>
  <si>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</si>
  <si>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</si>
  <si>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</si>
  <si>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</si>
  <si>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</si>
  <si>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</si>
  <si>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</si>
  <si>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</si>
  <si>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</si>
  <si>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</si>
  <si>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</si>
  <si>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</si>
  <si>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</si>
  <si>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</si>
  <si>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</si>
  <si>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</si>
  <si>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</si>
  <si>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</si>
  <si>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</si>
  <si>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</si>
  <si>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</si>
  <si>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</si>
  <si>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</si>
  <si>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</si>
  <si>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</si>
  <si>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</si>
  <si>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</si>
  <si>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</si>
  <si>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</si>
  <si>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</si>
  <si>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</si>
  <si>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</si>
  <si>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</si>
  <si>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</si>
  <si>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</si>
  <si>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</si>
  <si>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</si>
  <si>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</si>
  <si>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</si>
  <si>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</si>
  <si>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</si>
  <si>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</si>
  <si>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</si>
  <si>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</si>
  <si>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</si>
  <si>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</si>
  <si>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</si>
  <si>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</si>
  <si>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</si>
  <si>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</si>
  <si>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</si>
  <si>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</si>
  <si>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</si>
  <si>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</si>
  <si>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</si>
  <si>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</si>
  <si>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</si>
  <si>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</si>
  <si>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</si>
  <si>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</si>
  <si>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</si>
  <si>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</si>
  <si>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</si>
  <si>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</si>
  <si>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</si>
  <si>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</si>
  <si>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</si>
  <si>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</si>
  <si>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</si>
  <si>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</si>
  <si>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</si>
  <si>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</si>
  <si>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</si>
  <si>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</si>
  <si>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</si>
  <si>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</si>
  <si>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</si>
  <si>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</si>
  <si>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</si>
  <si>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</si>
  <si>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</si>
  <si>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</si>
  <si>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</si>
  <si>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</si>
  <si>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</si>
  <si>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</si>
  <si>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</si>
  <si>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</si>
  <si>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</si>
  <si>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</si>
  <si>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</si>
  <si>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</si>
  <si>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</si>
  <si>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</si>
  <si>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</si>
  <si>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</si>
  <si>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</si>
  <si>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</si>
  <si>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</si>
  <si>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</si>
  <si>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</si>
  <si>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</si>
  <si>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</si>
  <si>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</si>
  <si>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</si>
  <si>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</si>
  <si>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</si>
  <si>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</si>
  <si>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</si>
  <si>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</si>
  <si>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</si>
  <si>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</si>
  <si>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</si>
  <si>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</si>
  <si>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</si>
  <si>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</si>
  <si>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</si>
  <si>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</si>
  <si>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</si>
  <si>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</si>
  <si>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</si>
  <si>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</si>
  <si>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</si>
  <si>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</si>
  <si>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</si>
  <si>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</si>
  <si>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</si>
  <si>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</si>
  <si>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</si>
  <si>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</si>
  <si>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</si>
  <si>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</si>
  <si>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</si>
  <si>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</si>
  <si>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</si>
  <si>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</si>
  <si>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</si>
  <si>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</si>
  <si>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</si>
  <si>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</si>
  <si>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</si>
  <si>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</si>
  <si>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</si>
  <si>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</si>
  <si>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</si>
  <si>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</si>
  <si>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</si>
  <si>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</si>
  <si>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</si>
  <si>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</si>
  <si>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</si>
  <si>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</si>
  <si>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</si>
  <si>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</si>
  <si>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</si>
  <si>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</si>
  <si>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</si>
  <si>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</si>
  <si>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</si>
  <si>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</si>
  <si>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</si>
  <si>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</si>
  <si>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</si>
  <si>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</si>
  <si>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</si>
  <si>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</si>
  <si>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</si>
  <si>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</si>
  <si>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</si>
  <si>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</si>
  <si>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</si>
  <si>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</si>
  <si>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</si>
  <si>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</si>
  <si>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</si>
  <si>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</si>
  <si>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</si>
  <si>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</si>
  <si>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</si>
  <si>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</si>
  <si>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</si>
  <si>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</si>
  <si>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</si>
  <si>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</si>
  <si>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</si>
  <si>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</si>
  <si>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</si>
  <si>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</si>
  <si>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</si>
  <si>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</si>
  <si>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</si>
  <si>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</si>
  <si>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</si>
  <si>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</si>
  <si>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</si>
  <si>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</si>
  <si>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</si>
  <si>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</si>
  <si>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</si>
  <si>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</si>
  <si>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</si>
  <si>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</si>
  <si>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</si>
  <si>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</si>
  <si>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</si>
  <si>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</si>
  <si>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</si>
  <si>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</si>
  <si>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</si>
  <si>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</si>
  <si>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</si>
  <si>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</si>
  <si>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</si>
  <si>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</si>
  <si>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</si>
  <si>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</si>
  <si>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</si>
  <si>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</si>
  <si>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</si>
  <si>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</si>
  <si>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</si>
  <si>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</si>
  <si>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</si>
  <si>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</si>
  <si>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</si>
  <si>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</si>
  <si>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</si>
  <si>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</si>
  <si>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</si>
  <si>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</si>
  <si>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</si>
  <si>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</si>
  <si>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</si>
  <si>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</si>
  <si>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</si>
  <si>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</si>
  <si>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</si>
  <si>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</si>
  <si>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</si>
  <si>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</si>
  <si>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</si>
  <si>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</si>
  <si>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</si>
  <si>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</si>
  <si>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</si>
  <si>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</si>
  <si>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</si>
  <si>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</si>
  <si>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</si>
  <si>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</si>
  <si>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</si>
  <si>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</si>
  <si>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</si>
  <si>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</si>
  <si>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</si>
  <si>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</si>
  <si>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</si>
  <si>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</si>
  <si>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</si>
  <si>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</si>
  <si>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</si>
  <si>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</si>
  <si>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</si>
  <si>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</si>
  <si>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</si>
  <si>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</si>
  <si>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</si>
  <si>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</si>
  <si>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</si>
  <si>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</si>
  <si>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</si>
  <si>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</si>
  <si>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</si>
  <si>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</si>
  <si>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</si>
  <si>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</si>
  <si>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</si>
  <si>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</si>
  <si>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</si>
  <si>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</si>
  <si>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</si>
  <si>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</si>
  <si>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</si>
  <si>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</si>
  <si>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</si>
  <si>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</si>
  <si>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</si>
  <si>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</si>
  <si>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</si>
  <si>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</si>
  <si>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</si>
  <si>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</si>
  <si>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</si>
  <si>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</si>
  <si>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</si>
  <si>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</si>
  <si>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</si>
  <si>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</si>
  <si>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</si>
  <si>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</si>
  <si>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</si>
  <si>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</si>
  <si>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</si>
  <si>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</si>
  <si>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</si>
  <si>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</si>
  <si>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</si>
  <si>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</si>
  <si>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</si>
  <si>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</si>
  <si>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</si>
  <si>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</si>
  <si>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</si>
  <si>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</si>
  <si>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</si>
  <si>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</si>
  <si>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</si>
  <si>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</si>
  <si>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</si>
  <si>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</si>
  <si>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</si>
  <si>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</si>
  <si>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</si>
  <si>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</si>
  <si>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</si>
  <si>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</si>
  <si>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</si>
  <si>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</si>
  <si>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</si>
  <si>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</si>
  <si>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</si>
  <si>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</si>
  <si>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</si>
  <si>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</si>
  <si>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</si>
  <si>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</si>
  <si>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</si>
  <si>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</si>
  <si>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</si>
  <si>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</si>
  <si>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</si>
  <si>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</si>
  <si>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</si>
  <si>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</si>
  <si>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</si>
  <si>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</si>
  <si>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</si>
  <si>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</si>
  <si>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</si>
  <si>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</si>
  <si>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</si>
  <si>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</si>
  <si>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</si>
  <si>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</si>
  <si>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</si>
  <si>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</si>
  <si>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</si>
  <si>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</si>
  <si>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</si>
  <si>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</si>
  <si>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</si>
  <si>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</si>
  <si>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</si>
  <si>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</si>
  <si>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</si>
  <si>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</si>
  <si>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</si>
  <si>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</si>
  <si>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</si>
  <si>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</si>
  <si>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</si>
  <si>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</si>
  <si>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</si>
  <si>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</si>
  <si>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</si>
  <si>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</si>
  <si>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</si>
  <si>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</si>
  <si>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</si>
  <si>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</si>
  <si>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</si>
  <si>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</si>
  <si>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</si>
  <si>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</si>
  <si>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</si>
  <si>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</si>
  <si>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</si>
  <si>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</si>
  <si>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</si>
  <si>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</si>
  <si>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</si>
  <si>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</si>
  <si>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</si>
  <si>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</si>
  <si>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</si>
  <si>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</si>
  <si>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</si>
  <si>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</si>
  <si>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</si>
  <si>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</si>
  <si>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</si>
  <si>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</si>
  <si>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</si>
  <si>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</si>
  <si>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</si>
  <si>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</si>
  <si>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</si>
  <si>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</si>
  <si>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</si>
  <si>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</si>
  <si>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</si>
  <si>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</si>
  <si>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</si>
  <si>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</si>
  <si>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</si>
  <si>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</si>
  <si>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</si>
  <si>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</si>
  <si>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</si>
  <si>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</si>
  <si>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</si>
  <si>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</si>
  <si>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</si>
  <si>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</si>
  <si>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</si>
  <si>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</si>
  <si>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</si>
  <si>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</si>
  <si>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</si>
  <si>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</si>
  <si>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</si>
  <si>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</si>
  <si>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</si>
  <si>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</si>
  <si>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</si>
  <si>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</si>
  <si>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</si>
  <si>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</si>
  <si>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</si>
  <si>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</si>
  <si>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</si>
  <si>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</si>
  <si>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</si>
  <si>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</si>
  <si>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</si>
  <si>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</si>
  <si>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</si>
  <si>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</si>
  <si>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</si>
  <si>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</si>
  <si>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</si>
  <si>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</si>
  <si>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</si>
  <si>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</si>
  <si>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</si>
  <si>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</si>
  <si>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</si>
  <si>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</si>
  <si>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</si>
  <si>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</si>
  <si>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</si>
  <si>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</si>
  <si>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</si>
  <si>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</si>
  <si>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</si>
  <si>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</si>
  <si>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</si>
  <si>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</si>
  <si>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</si>
  <si>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</si>
  <si>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</si>
  <si>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</si>
  <si>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</si>
  <si>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</si>
  <si>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</si>
  <si>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</si>
  <si>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</si>
  <si>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</si>
  <si>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</si>
  <si>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</si>
  <si>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</si>
  <si>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</si>
  <si>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</si>
  <si>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</si>
  <si>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</si>
  <si>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</si>
  <si>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</si>
  <si>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</si>
  <si>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</si>
  <si>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</si>
  <si>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</si>
  <si>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</si>
  <si>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</si>
  <si>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</si>
  <si>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</si>
  <si>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</si>
  <si>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</si>
  <si>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</si>
  <si>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</si>
  <si>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</si>
  <si>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</si>
  <si>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</si>
  <si>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</si>
  <si>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</si>
  <si>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</si>
  <si>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</si>
  <si>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</si>
  <si>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</si>
  <si>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</si>
  <si>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</si>
  <si>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</si>
  <si>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</si>
  <si>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</si>
  <si>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</si>
  <si>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</si>
  <si>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</si>
  <si>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</si>
  <si>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</si>
  <si>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</si>
  <si>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</si>
  <si>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</si>
  <si>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</si>
  <si>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</si>
  <si>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</si>
  <si>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</si>
  <si>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</si>
  <si>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</si>
  <si>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</si>
  <si>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</si>
  <si>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</si>
  <si>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</si>
  <si>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</si>
  <si>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</si>
  <si>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</si>
  <si>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</si>
  <si>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</si>
  <si>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</si>
  <si>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</si>
  <si>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</si>
  <si>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</si>
  <si>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</si>
  <si>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</si>
  <si>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</si>
  <si>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</si>
  <si>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</si>
  <si>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</si>
  <si>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</si>
  <si>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</si>
  <si>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</si>
  <si>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</si>
  <si>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</si>
  <si>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</si>
  <si>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</si>
  <si>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</si>
  <si>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</si>
  <si>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</si>
  <si>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</si>
  <si>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</si>
  <si>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</si>
  <si>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</si>
  <si>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</si>
  <si>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</si>
  <si>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</si>
  <si>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</si>
  <si>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</si>
  <si>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</si>
  <si>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</si>
  <si>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</si>
  <si>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</si>
  <si>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</si>
  <si>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</si>
  <si>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</si>
  <si>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</si>
  <si>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</si>
  <si>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</si>
  <si>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</si>
  <si>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</si>
  <si>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</si>
  <si>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</si>
  <si>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</si>
  <si>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</si>
  <si>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</si>
  <si>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</si>
  <si>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</si>
  <si>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</si>
  <si>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</si>
  <si>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</si>
  <si>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</si>
  <si>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</si>
  <si>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</si>
  <si>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</si>
  <si>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</si>
  <si>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</si>
  <si>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</si>
  <si>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</si>
  <si>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</si>
  <si>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</si>
  <si>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</si>
  <si>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</si>
  <si>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</si>
  <si>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</si>
  <si>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</si>
  <si>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</si>
  <si>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</si>
  <si>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</si>
  <si>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</si>
  <si>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</si>
  <si>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</si>
  <si>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</si>
  <si>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</si>
  <si>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</si>
  <si>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</si>
  <si>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</si>
  <si>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</si>
  <si>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</si>
  <si>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</si>
  <si>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</si>
  <si>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</si>
  <si>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</si>
  <si>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</si>
  <si>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</si>
  <si>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</si>
  <si>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</si>
  <si>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</si>
  <si>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</si>
  <si>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</si>
  <si>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</si>
  <si>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</si>
  <si>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</si>
  <si>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</si>
  <si>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</si>
  <si>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</si>
  <si>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</si>
  <si>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</si>
  <si>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</si>
  <si>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</si>
  <si>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</si>
  <si>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</si>
  <si>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</si>
  <si>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</si>
  <si>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</si>
  <si>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</si>
  <si>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</si>
  <si>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</si>
  <si>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</si>
  <si>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</si>
  <si>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</si>
  <si>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</si>
  <si>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</si>
  <si>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</si>
  <si>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</si>
  <si>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</si>
  <si>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</si>
  <si>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</si>
  <si>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</si>
  <si>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</si>
  <si>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</si>
  <si>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</si>
  <si>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</si>
  <si>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</si>
  <si>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</si>
  <si>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</si>
  <si>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</si>
  <si>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</si>
  <si>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</si>
  <si>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</si>
  <si>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</si>
  <si>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</si>
  <si>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</si>
  <si>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</si>
  <si>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</si>
  <si>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</si>
  <si>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</si>
  <si>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</si>
  <si>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</si>
  <si>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</si>
  <si>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</si>
  <si>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</si>
  <si>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</si>
  <si>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</si>
  <si>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</si>
  <si>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</si>
  <si>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</si>
  <si>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</si>
  <si>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</si>
  <si>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</si>
  <si>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</si>
  <si>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</si>
  <si>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</si>
  <si>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</si>
  <si>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</si>
  <si>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</si>
  <si>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</si>
  <si>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</si>
  <si>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</si>
  <si>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</si>
  <si>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</si>
  <si>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</si>
  <si>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</si>
  <si>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</si>
  <si>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</si>
  <si>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</si>
  <si>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</si>
  <si>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</si>
  <si>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</si>
  <si>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</si>
  <si>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</si>
  <si>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</si>
  <si>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</si>
  <si>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</si>
  <si>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</si>
  <si>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</si>
  <si>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</si>
  <si>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</si>
  <si>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</si>
  <si>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</si>
  <si>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</si>
  <si>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</si>
  <si>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</si>
  <si>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</si>
  <si>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</si>
  <si>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</si>
  <si>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</si>
  <si>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</si>
  <si>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</si>
  <si>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</si>
  <si>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</si>
  <si>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</si>
  <si>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</si>
  <si>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</si>
  <si>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</si>
  <si>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</si>
  <si>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</si>
  <si>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</si>
  <si>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</si>
  <si>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</si>
  <si>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</si>
  <si>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</si>
  <si>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</si>
  <si>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</si>
  <si>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</si>
  <si>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</si>
  <si>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</si>
  <si>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</si>
  <si>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</si>
  <si>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</si>
  <si>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</si>
  <si>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</si>
  <si>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</si>
  <si>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</si>
  <si>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</si>
  <si>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</si>
  <si>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</si>
  <si>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</si>
  <si>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</si>
  <si>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</si>
  <si>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</si>
  <si>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</si>
  <si>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</si>
  <si>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</si>
  <si>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</si>
  <si>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</si>
  <si>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</si>
  <si>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</si>
  <si>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</si>
  <si>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</si>
  <si>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</si>
  <si>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</si>
  <si>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</si>
  <si>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</si>
  <si>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</si>
  <si>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</si>
  <si>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</si>
  <si>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</si>
  <si>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</si>
  <si>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</si>
  <si>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</si>
  <si>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</si>
  <si>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</si>
  <si>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</si>
  <si>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</si>
  <si>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</si>
  <si>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</si>
  <si>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</si>
  <si>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</si>
  <si>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</si>
  <si>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</si>
  <si>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</si>
  <si>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</si>
  <si>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</si>
  <si>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</si>
  <si>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</si>
  <si>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</si>
  <si>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</si>
  <si>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</si>
  <si>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</si>
  <si>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</si>
  <si>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</si>
  <si>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</si>
  <si>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</si>
  <si>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</si>
  <si>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</si>
  <si>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</si>
  <si>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</si>
  <si>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</si>
  <si>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</si>
  <si>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</si>
  <si>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</si>
  <si>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</si>
  <si>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</si>
  <si>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</si>
  <si>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</si>
  <si>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</si>
  <si>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</si>
  <si>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</si>
  <si>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</si>
  <si>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</si>
  <si>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</si>
  <si>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</si>
  <si>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</si>
  <si>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</si>
  <si>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</si>
  <si>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</si>
  <si>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</si>
  <si>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</si>
  <si>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</si>
  <si>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</si>
  <si>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</si>
  <si>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</si>
  <si>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</si>
  <si>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</si>
  <si>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</si>
  <si>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</si>
  <si>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</si>
  <si>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</si>
  <si>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</si>
  <si>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</si>
  <si>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</si>
  <si>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</si>
  <si>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</si>
  <si>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</si>
  <si>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</si>
  <si>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</si>
  <si>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</si>
  <si>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</si>
  <si>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</si>
  <si>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</si>
  <si>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</si>
  <si>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</si>
  <si>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</si>
  <si>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</si>
  <si>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</si>
  <si>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</si>
  <si>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</si>
  <si>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</si>
  <si>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</si>
  <si>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</si>
  <si>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</si>
  <si>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</si>
  <si>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</si>
  <si>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</si>
  <si>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</si>
  <si>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</si>
  <si>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</si>
  <si>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</si>
  <si>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</si>
  <si>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</si>
  <si>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</si>
  <si>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</si>
  <si>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</si>
  <si>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</si>
  <si>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</si>
  <si>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</si>
  <si>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</si>
  <si>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</si>
  <si>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</si>
  <si>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</si>
  <si>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</si>
  <si>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</si>
  <si>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</si>
  <si>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</si>
  <si>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</si>
  <si>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</si>
  <si>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</si>
  <si>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</si>
  <si>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</si>
  <si>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</si>
  <si>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</si>
  <si>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</si>
  <si>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</si>
  <si>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</si>
  <si>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</si>
  <si>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</si>
  <si>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</si>
  <si>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</si>
  <si>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</si>
  <si>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</si>
  <si>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</si>
  <si>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</si>
  <si>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</si>
  <si>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</si>
  <si>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</si>
  <si>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</si>
  <si>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</si>
  <si>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</si>
  <si>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</si>
  <si>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</si>
  <si>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</si>
  <si>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</si>
  <si>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</si>
  <si>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</si>
  <si>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</si>
  <si>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</si>
  <si>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</si>
  <si>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</si>
  <si>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</si>
  <si>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</si>
  <si>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</si>
  <si>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</si>
  <si>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</si>
  <si>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</si>
  <si>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</si>
  <si>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</si>
  <si>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</si>
  <si>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</si>
  <si>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</si>
  <si>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</si>
  <si>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</si>
  <si>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</si>
  <si>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</si>
  <si>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</si>
  <si>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</si>
  <si>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</si>
  <si>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</si>
  <si>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</si>
  <si>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</si>
  <si>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</si>
  <si>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</si>
  <si>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</si>
  <si>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</si>
  <si>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</si>
  <si>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</si>
  <si>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</si>
  <si>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</si>
  <si>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</si>
  <si>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</si>
  <si>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</si>
  <si>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</si>
  <si>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</si>
  <si>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</si>
  <si>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</si>
  <si>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</si>
  <si>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</si>
  <si>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</si>
  <si>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</si>
  <si>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</si>
  <si>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</si>
  <si>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</si>
  <si>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</si>
  <si>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</si>
  <si>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</si>
  <si>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</si>
  <si>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</si>
  <si>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</si>
  <si>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</si>
  <si>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</si>
  <si>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</si>
  <si>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</si>
  <si>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</si>
  <si>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</si>
  <si>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</si>
  <si>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</si>
  <si>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</si>
  <si>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</si>
  <si>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</si>
  <si>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</si>
  <si>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</si>
  <si>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</si>
  <si>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</si>
  <si>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</si>
  <si>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</si>
  <si>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</si>
  <si>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</si>
  <si>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</si>
  <si>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</si>
  <si>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</si>
  <si>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</si>
  <si>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</si>
  <si>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</si>
  <si>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</si>
  <si>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</si>
  <si>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</si>
  <si>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</si>
  <si>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</si>
  <si>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</si>
  <si>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</si>
  <si>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</si>
  <si>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</si>
  <si>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</si>
  <si>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</si>
  <si>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</si>
  <si>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</si>
  <si>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</si>
  <si>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</si>
  <si>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</si>
  <si>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</si>
  <si>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</si>
  <si>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</si>
  <si>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</si>
  <si>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</si>
  <si>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</si>
  <si>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</si>
  <si>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</si>
  <si>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</si>
  <si>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</si>
  <si>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</si>
  <si>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</si>
  <si>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</si>
  <si>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</si>
  <si>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</si>
  <si>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</si>
  <si>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</si>
  <si>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</si>
  <si>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</si>
  <si>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</si>
  <si>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</si>
  <si>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</si>
  <si>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</si>
  <si>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</si>
  <si>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</si>
  <si>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</si>
  <si>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</si>
  <si>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</si>
  <si>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</si>
  <si>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</si>
  <si>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</si>
  <si>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</si>
  <si>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</si>
  <si>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</si>
  <si>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</si>
  <si>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</si>
  <si>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</si>
  <si>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</si>
  <si>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</si>
  <si>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</si>
  <si>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</si>
  <si>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</si>
  <si>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</si>
  <si>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</si>
  <si>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</si>
  <si>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</si>
  <si>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</si>
  <si>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</si>
  <si>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</si>
  <si>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</si>
  <si>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</si>
  <si>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</si>
  <si>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</si>
  <si>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</si>
  <si>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</si>
  <si>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</si>
  <si>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</si>
  <si>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</si>
  <si>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</si>
  <si>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</si>
  <si>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</si>
  <si>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</si>
  <si>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</si>
  <si>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</si>
  <si>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</si>
  <si>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</si>
  <si>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</si>
  <si>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</si>
  <si>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</si>
  <si>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</si>
  <si>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</si>
  <si>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</si>
  <si>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</si>
  <si>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</si>
  <si>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</si>
  <si>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</si>
  <si>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</si>
  <si>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</si>
  <si>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</si>
  <si>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</si>
  <si>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</si>
  <si>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</si>
  <si>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</si>
  <si>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</si>
  <si>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</si>
  <si>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</si>
  <si>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</si>
  <si>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</si>
  <si>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</si>
  <si>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</si>
  <si>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</si>
  <si>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</si>
  <si>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</si>
  <si>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</si>
  <si>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</si>
  <si>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</si>
  <si>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</si>
  <si>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</si>
  <si>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</si>
  <si>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</si>
  <si>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</si>
  <si>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</si>
  <si>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</si>
  <si>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</si>
  <si>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</si>
  <si>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</si>
  <si>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</si>
  <si>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</si>
  <si>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</si>
  <si>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</si>
  <si>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</si>
  <si>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</si>
  <si>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</si>
  <si>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</si>
  <si>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</si>
  <si>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</si>
  <si>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</si>
  <si>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</si>
  <si>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</si>
  <si>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</si>
  <si>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</si>
  <si>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</si>
  <si>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</si>
  <si>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</si>
  <si>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</si>
  <si>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</si>
  <si>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</si>
  <si>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</si>
  <si>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</si>
  <si>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</si>
  <si>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</si>
  <si>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</si>
  <si>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</si>
  <si>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</si>
  <si>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</si>
  <si>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</si>
  <si>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</si>
  <si>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</si>
  <si>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</si>
  <si>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</si>
  <si>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</si>
  <si>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</si>
  <si>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</si>
  <si>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</si>
  <si>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</si>
  <si>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</si>
  <si>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</si>
  <si>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</si>
  <si>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</si>
  <si>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</si>
  <si>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</si>
  <si>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</si>
  <si>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</si>
  <si>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</si>
  <si>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</si>
  <si>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</si>
  <si>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</si>
  <si>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</si>
  <si>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</si>
  <si>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</si>
  <si>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</si>
  <si>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</si>
  <si>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</si>
  <si>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</si>
  <si>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</si>
  <si>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</si>
  <si>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</si>
  <si>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</si>
  <si>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</si>
  <si>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</si>
  <si>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</si>
  <si>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</si>
  <si>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</si>
  <si>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</si>
  <si>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</si>
  <si>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</si>
  <si>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</si>
  <si>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</si>
  <si>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</si>
  <si>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</si>
  <si>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</si>
  <si>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</si>
  <si>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</si>
  <si>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</si>
  <si>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</si>
  <si>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</si>
  <si>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</si>
  <si>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</si>
  <si>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</si>
  <si>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</si>
  <si>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</si>
  <si>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</si>
  <si>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</si>
  <si>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</si>
  <si>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</si>
  <si>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</si>
  <si>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</si>
  <si>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</si>
  <si>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</si>
  <si>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</si>
  <si>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</si>
  <si>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</si>
  <si>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</si>
  <si>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</si>
  <si>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</si>
  <si>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</si>
  <si>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</si>
  <si>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</si>
  <si>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</si>
  <si>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</si>
  <si>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</si>
  <si>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</si>
  <si>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</si>
  <si>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</si>
  <si>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</si>
  <si>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</si>
  <si>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</si>
  <si>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</si>
  <si>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</si>
  <si>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</si>
  <si>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</si>
  <si>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</si>
  <si>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</si>
  <si>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</si>
  <si>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</si>
  <si>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</si>
  <si>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</si>
  <si>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</si>
  <si>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</si>
  <si>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</si>
  <si>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</si>
  <si>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</si>
  <si>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</si>
  <si>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</si>
  <si>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</si>
  <si>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</si>
  <si>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</si>
  <si>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</si>
  <si>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</si>
  <si>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</si>
  <si>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</si>
  <si>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</si>
  <si>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</si>
  <si>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</si>
  <si>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</si>
  <si>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</si>
  <si>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</si>
  <si>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</si>
  <si>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</si>
  <si>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</si>
  <si>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</si>
  <si>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</si>
  <si>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</si>
  <si>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</si>
  <si>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</si>
  <si>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</si>
  <si>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</si>
  <si>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</si>
  <si>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</si>
  <si>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</si>
  <si>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</si>
  <si>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</si>
  <si>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</si>
  <si>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</si>
  <si>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</si>
  <si>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</si>
  <si>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</si>
  <si>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</si>
  <si>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</si>
  <si>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</si>
  <si>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</si>
  <si>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</si>
  <si>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</si>
  <si>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</si>
  <si>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</si>
  <si>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</si>
  <si>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</si>
  <si>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</si>
  <si>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</si>
  <si>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</si>
  <si>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</si>
  <si>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</si>
  <si>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</si>
  <si>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</si>
  <si>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</si>
  <si>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</si>
  <si>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</si>
  <si>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</si>
  <si>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</si>
  <si>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</si>
  <si>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</si>
  <si>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</si>
  <si>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</si>
  <si>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</si>
  <si>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</si>
  <si>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</si>
  <si>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</si>
  <si>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</si>
  <si>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</si>
  <si>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</si>
  <si>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</si>
  <si>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</si>
  <si>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</si>
  <si>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</si>
  <si>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</si>
  <si>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</si>
  <si>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</si>
  <si>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</si>
  <si>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</si>
  <si>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</si>
  <si>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</si>
  <si>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</si>
  <si>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</si>
  <si>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</si>
  <si>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</si>
  <si>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</si>
  <si>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</si>
  <si>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</si>
  <si>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</si>
  <si>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</si>
  <si>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</si>
  <si>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</si>
  <si>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</si>
  <si>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</si>
  <si>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</si>
  <si>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</si>
  <si>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</si>
  <si>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</si>
  <si>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</si>
  <si>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</si>
  <si>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</si>
  <si>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</si>
  <si>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</si>
  <si>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</si>
  <si>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</si>
  <si>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</si>
  <si>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</si>
  <si>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</si>
  <si>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</si>
  <si>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</si>
  <si>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</si>
  <si>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</si>
  <si>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</si>
  <si>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</si>
  <si>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</si>
  <si>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</si>
  <si>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</si>
  <si>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</si>
  <si>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</si>
  <si>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</si>
  <si>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</si>
  <si>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</si>
  <si>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</si>
  <si>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</si>
  <si>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</si>
  <si>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</si>
  <si>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</si>
  <si>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</si>
  <si>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</si>
  <si>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</si>
  <si>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</si>
  <si>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</si>
  <si>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</si>
  <si>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</si>
  <si>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</si>
  <si>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</si>
  <si>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</si>
  <si>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</si>
  <si>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</si>
  <si>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</si>
  <si>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</si>
  <si>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</si>
  <si>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</si>
  <si>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</si>
  <si>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</si>
  <si>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</si>
  <si>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</si>
  <si>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</si>
  <si>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</si>
  <si>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</si>
  <si>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</si>
  <si>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</si>
  <si>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</si>
  <si>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</si>
  <si>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</si>
  <si>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</si>
  <si>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</si>
  <si>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</si>
  <si>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</si>
  <si>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</si>
  <si>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</si>
  <si>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</si>
  <si>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</si>
  <si>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</si>
  <si>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</si>
  <si>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</si>
  <si>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</si>
  <si>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</si>
  <si>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</si>
  <si>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</si>
  <si>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</si>
  <si>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</si>
  <si>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</si>
  <si>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</si>
  <si>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</si>
  <si>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</si>
  <si>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</si>
  <si>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</si>
  <si>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</si>
  <si>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</si>
  <si>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</si>
  <si>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</si>
  <si>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</si>
  <si>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</si>
  <si>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</si>
  <si>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</si>
  <si>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</si>
  <si>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</si>
  <si>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</si>
  <si>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</si>
  <si>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</si>
  <si>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</si>
  <si>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</si>
  <si>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</si>
  <si>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</si>
  <si>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</si>
  <si>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</si>
  <si>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</si>
  <si>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</si>
  <si>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</si>
  <si>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</si>
  <si>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</si>
  <si>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</si>
  <si>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</si>
  <si>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</si>
  <si>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</si>
  <si>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</si>
  <si>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</si>
  <si>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</si>
  <si>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</si>
  <si>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</si>
  <si>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</si>
  <si>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</si>
  <si>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</si>
  <si>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</si>
  <si>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</si>
  <si>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</si>
  <si>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</si>
  <si>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</si>
  <si>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</si>
  <si>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</si>
  <si>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</si>
  <si>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</si>
  <si>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</si>
  <si>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</si>
  <si>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</si>
  <si>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</si>
  <si>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</si>
  <si>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</si>
  <si>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</si>
  <si>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</si>
  <si>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</si>
  <si>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</si>
  <si>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</si>
  <si>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</si>
  <si>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</si>
  <si>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</si>
  <si>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</si>
  <si>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</si>
  <si>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</si>
  <si>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</si>
  <si>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</si>
  <si>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</si>
  <si>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</si>
  <si>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</si>
  <si>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</si>
  <si>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</si>
  <si>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</si>
  <si>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</si>
  <si>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</si>
  <si>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</si>
  <si>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</si>
  <si>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</si>
  <si>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</si>
  <si>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</si>
  <si>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</si>
  <si>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</si>
  <si>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</si>
  <si>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</si>
  <si>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</si>
  <si>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</si>
  <si>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</si>
  <si>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</si>
  <si>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</si>
  <si>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</si>
  <si>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</si>
  <si>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</si>
  <si>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</si>
  <si>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</si>
  <si>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</si>
  <si>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</si>
  <si>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</si>
  <si>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</si>
  <si>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</si>
  <si>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</si>
  <si>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</si>
  <si>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</si>
  <si>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</si>
  <si>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</si>
  <si>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</si>
  <si>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</si>
  <si>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</si>
  <si>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</si>
  <si>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</si>
  <si>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</si>
  <si>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</si>
  <si>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</si>
  <si>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</si>
  <si>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</si>
  <si>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</si>
  <si>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</si>
  <si>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</si>
  <si>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</si>
  <si>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</si>
  <si>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</si>
  <si>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</si>
  <si>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</si>
  <si>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</si>
  <si>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</si>
  <si>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</si>
  <si>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</si>
  <si>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</si>
  <si>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</si>
  <si>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</si>
  <si>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</si>
  <si>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</si>
  <si>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</si>
  <si>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</si>
  <si>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</si>
  <si>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</si>
  <si>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</si>
  <si>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</si>
  <si>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</si>
  <si>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</si>
  <si>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</si>
  <si>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</si>
  <si>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</si>
  <si>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</si>
  <si>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</si>
  <si>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</si>
  <si>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</si>
  <si>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</si>
  <si>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</si>
  <si>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</si>
  <si>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</si>
  <si>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</si>
  <si>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</si>
  <si>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</si>
  <si>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</si>
  <si>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</si>
  <si>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</si>
  <si>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</si>
  <si>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</si>
  <si>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</si>
  <si>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</si>
  <si>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</si>
  <si>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</si>
  <si>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</si>
  <si>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</si>
  <si>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</si>
  <si>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</si>
  <si>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</si>
  <si>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</si>
  <si>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</si>
  <si>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</si>
  <si>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</si>
  <si>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</si>
  <si>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</si>
  <si>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</si>
  <si>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</si>
  <si>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</si>
  <si>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</si>
  <si>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</si>
  <si>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</si>
  <si>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</si>
  <si>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</si>
  <si>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</si>
  <si>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</si>
  <si>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</si>
  <si>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</si>
  <si>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</si>
  <si>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</si>
  <si>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</si>
  <si>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</si>
  <si>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</si>
  <si>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</si>
  <si>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</si>
  <si>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</si>
  <si>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</si>
  <si>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</si>
  <si>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</si>
  <si>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</si>
  <si>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</si>
  <si>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</si>
  <si>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</si>
  <si>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</si>
  <si>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</si>
  <si>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</si>
  <si>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</si>
  <si>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</si>
  <si>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</si>
  <si>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</si>
  <si>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</si>
  <si>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</si>
  <si>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</si>
  <si>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</si>
  <si>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</si>
  <si>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</si>
  <si>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</si>
  <si>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</si>
  <si>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</si>
  <si>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</si>
  <si>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</si>
  <si>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</si>
  <si>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</si>
  <si>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</si>
  <si>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</si>
  <si>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</si>
  <si>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</si>
  <si>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</si>
  <si>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</si>
  <si>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</si>
  <si>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</si>
  <si>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</si>
  <si>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</si>
  <si>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</si>
  <si>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</si>
  <si>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</si>
  <si>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</si>
  <si>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</si>
  <si>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</si>
  <si>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</si>
  <si>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</si>
  <si>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</si>
  <si>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</si>
  <si>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</si>
  <si>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</si>
  <si>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</si>
  <si>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</si>
  <si>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</si>
  <si>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</si>
  <si>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</si>
  <si>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</si>
  <si>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</si>
  <si>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</si>
  <si>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</si>
  <si>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</si>
  <si>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</si>
  <si>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</si>
  <si>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</si>
  <si>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</si>
  <si>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</si>
  <si>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</si>
  <si>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</si>
  <si>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</si>
  <si>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</si>
  <si>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</si>
  <si>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</si>
  <si>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</si>
  <si>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</si>
  <si>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</si>
  <si>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</si>
  <si>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</si>
  <si>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</si>
  <si>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</si>
  <si>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</si>
  <si>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</si>
  <si>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</si>
  <si>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</si>
  <si>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</si>
  <si>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</si>
  <si>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</si>
  <si>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</si>
  <si>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</si>
  <si>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</si>
  <si>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</si>
  <si>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</si>
  <si>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</si>
  <si>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</si>
  <si>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</si>
  <si>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</si>
  <si>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</si>
  <si>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</si>
  <si>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</si>
  <si>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</si>
  <si>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</si>
  <si>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</si>
  <si>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</si>
  <si>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</si>
  <si>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</si>
  <si>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</si>
  <si>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</si>
  <si>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</si>
  <si>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</si>
  <si>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</si>
  <si>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</si>
  <si>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</si>
  <si>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</si>
  <si>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</si>
  <si>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</si>
  <si>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</si>
  <si>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</si>
  <si>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</si>
  <si>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</si>
  <si>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</si>
  <si>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</si>
  <si>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</si>
  <si>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</si>
  <si>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</si>
  <si>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</si>
  <si>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</si>
  <si>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</si>
  <si>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</si>
  <si>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</si>
  <si>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</si>
  <si>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</si>
  <si>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</si>
  <si>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</si>
  <si>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</si>
  <si>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</si>
  <si>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</si>
  <si>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</si>
  <si>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</si>
  <si>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</si>
  <si>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</si>
  <si>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</si>
  <si>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</si>
  <si>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</si>
  <si>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</si>
  <si>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</si>
  <si>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</si>
  <si>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</si>
  <si>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</si>
  <si>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</si>
  <si>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</si>
  <si>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</si>
  <si>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</si>
  <si>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</si>
  <si>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</si>
  <si>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</si>
  <si>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</si>
  <si>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</si>
  <si>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</si>
  <si>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</si>
  <si>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</si>
  <si>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</si>
  <si>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</si>
  <si>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</si>
  <si>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</si>
  <si>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</si>
  <si>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</si>
  <si>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</si>
  <si>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</si>
  <si>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</si>
  <si>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</si>
  <si>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</si>
  <si>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</si>
  <si>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</si>
  <si>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</si>
  <si>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</si>
  <si>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</si>
  <si>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</si>
  <si>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</si>
  <si>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</si>
  <si>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</si>
  <si>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</si>
  <si>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</si>
  <si>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</si>
  <si>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</si>
  <si>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</si>
  <si>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</si>
  <si>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</si>
  <si>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</si>
  <si>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</si>
  <si>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</si>
  <si>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</si>
  <si>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</si>
  <si>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</si>
  <si>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</si>
  <si>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</si>
  <si>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</si>
  <si>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</si>
  <si>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</si>
  <si>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</si>
  <si>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</si>
  <si>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</si>
  <si>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</si>
  <si>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</si>
  <si>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</si>
  <si>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</si>
  <si>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</si>
  <si>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</si>
  <si>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</si>
  <si>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</si>
  <si>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</si>
  <si>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</si>
  <si>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</si>
  <si>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</si>
  <si>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</si>
  <si>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</si>
  <si>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</si>
  <si>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</si>
  <si>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</si>
  <si>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</si>
  <si>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</si>
  <si>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</si>
  <si>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</si>
  <si>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</si>
  <si>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</si>
  <si>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</si>
  <si>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</si>
  <si>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</si>
  <si>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</si>
  <si>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</si>
  <si>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</si>
  <si>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</si>
  <si>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</si>
  <si>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</si>
  <si>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</si>
  <si>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</si>
  <si>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</si>
  <si>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</si>
  <si>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</si>
  <si>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</si>
  <si>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</si>
  <si>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</si>
  <si>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</si>
  <si>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</si>
  <si>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</si>
  <si>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</si>
  <si>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</si>
  <si>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</si>
  <si>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</si>
  <si>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</si>
  <si>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</si>
  <si>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</si>
  <si>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</si>
  <si>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</si>
  <si>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</si>
  <si>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</si>
  <si>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</si>
  <si>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</si>
  <si>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</si>
  <si>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</si>
  <si>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</si>
  <si>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</si>
  <si>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</si>
  <si>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</si>
  <si>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</si>
  <si>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</si>
  <si>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</si>
  <si>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</si>
  <si>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</si>
  <si>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</si>
  <si>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</si>
  <si>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</si>
  <si>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</si>
  <si>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</si>
  <si>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</si>
  <si>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</si>
  <si>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</si>
  <si>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</si>
  <si>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</si>
  <si>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</si>
  <si>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</si>
  <si>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</si>
  <si>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</si>
  <si>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</si>
  <si>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</si>
  <si>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</si>
  <si>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</si>
  <si>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</si>
  <si>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</si>
  <si>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</si>
  <si>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</si>
  <si>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</si>
  <si>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</si>
  <si>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</si>
  <si>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</si>
  <si>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</si>
  <si>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</si>
  <si>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</si>
  <si>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</si>
  <si>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</si>
  <si>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</si>
  <si>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</si>
  <si>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</si>
  <si>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</si>
  <si>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</si>
  <si>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</si>
  <si>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</si>
  <si>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</si>
  <si>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</si>
  <si>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</si>
  <si>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</si>
  <si>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</si>
  <si>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</si>
  <si>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</si>
  <si>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</si>
  <si>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</si>
  <si>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</si>
  <si>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</si>
  <si>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</si>
  <si>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</si>
  <si>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</si>
  <si>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</si>
  <si>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</si>
  <si>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</si>
  <si>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</si>
  <si>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</si>
  <si>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</si>
  <si>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</si>
  <si>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</si>
  <si>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</si>
  <si>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</si>
  <si>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</si>
  <si>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</si>
  <si>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</si>
  <si>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</si>
  <si>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</si>
  <si>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</si>
  <si>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</si>
  <si>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</si>
  <si>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</si>
  <si>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</si>
  <si>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</si>
  <si>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</si>
  <si>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</si>
  <si>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</si>
  <si>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</si>
  <si>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</si>
  <si>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</si>
  <si>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</si>
  <si>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</si>
  <si>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</si>
  <si>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</si>
  <si>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</si>
  <si>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</si>
  <si>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</si>
  <si>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</si>
  <si>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</si>
  <si>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</si>
  <si>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</si>
  <si>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</si>
  <si>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</si>
  <si>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</si>
  <si>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</si>
  <si>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</si>
  <si>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</si>
  <si>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</si>
  <si>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</si>
  <si>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</si>
  <si>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</si>
  <si>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</si>
  <si>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</si>
  <si>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</si>
  <si>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</si>
  <si>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</si>
  <si>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</si>
  <si>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</si>
  <si>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</si>
  <si>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</si>
  <si>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</si>
  <si>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</si>
  <si>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</si>
  <si>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</si>
  <si>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</si>
  <si>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</si>
  <si>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</si>
  <si>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</si>
  <si>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</si>
  <si>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</si>
  <si>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</si>
  <si>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</si>
  <si>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</si>
  <si>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</si>
  <si>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</si>
  <si>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</si>
  <si>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</si>
  <si>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</si>
  <si>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</si>
  <si>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</si>
  <si>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</si>
  <si>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</si>
  <si>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</si>
  <si>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</si>
  <si>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</si>
  <si>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</si>
  <si>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</si>
  <si>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</si>
  <si>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</si>
  <si>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</si>
  <si>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</si>
  <si>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</si>
  <si>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</si>
  <si>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</si>
  <si>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</si>
  <si>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</si>
  <si>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</si>
  <si>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</si>
  <si>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</si>
  <si>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</si>
  <si>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</si>
  <si>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</si>
  <si>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</si>
  <si>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</si>
  <si>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</si>
  <si>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</si>
  <si>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</si>
  <si>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</si>
  <si>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</si>
  <si>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</si>
  <si>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</si>
  <si>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</si>
  <si>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</si>
  <si>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</si>
  <si>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</si>
  <si>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</si>
  <si>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</si>
  <si>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</si>
  <si>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</si>
  <si>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</si>
  <si>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</si>
  <si>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</si>
  <si>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</si>
  <si>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</si>
  <si>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</si>
  <si>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</si>
  <si>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</si>
  <si>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</si>
  <si>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</si>
  <si>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</si>
  <si>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</si>
  <si>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</si>
  <si>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</si>
  <si>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</si>
  <si>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</si>
  <si>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</si>
  <si>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</si>
  <si>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</si>
  <si>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</si>
  <si>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</si>
  <si>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</si>
  <si>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</si>
  <si>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</si>
  <si>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</si>
  <si>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</si>
  <si>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</si>
  <si>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</si>
  <si>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</si>
  <si>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</si>
  <si>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</si>
  <si>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</si>
  <si>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</si>
  <si>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</si>
  <si>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</si>
  <si>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</si>
  <si>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</si>
  <si>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</si>
  <si>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</si>
  <si>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</si>
  <si>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</si>
  <si>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</si>
  <si>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</si>
  <si>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</si>
  <si>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</si>
  <si>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</si>
  <si>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</si>
  <si>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</si>
  <si>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</si>
  <si>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</si>
  <si>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</si>
  <si>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</si>
  <si>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</si>
  <si>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</si>
  <si>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</si>
  <si>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</si>
  <si>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</si>
  <si>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</si>
  <si>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</si>
  <si>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</si>
  <si>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</si>
  <si>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</si>
  <si>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</si>
  <si>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</si>
  <si>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</si>
  <si>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</si>
  <si>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</si>
  <si>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</si>
  <si>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</si>
  <si>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</si>
  <si>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</si>
  <si>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</si>
  <si>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</si>
  <si>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</si>
  <si>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</si>
  <si>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</si>
  <si>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</si>
  <si>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</si>
  <si>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</si>
  <si>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</si>
  <si>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</si>
  <si>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</si>
  <si>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</si>
  <si>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</si>
  <si>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</si>
  <si>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</si>
  <si>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</si>
  <si>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</si>
  <si>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</si>
  <si>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</si>
  <si>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</si>
  <si>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</si>
  <si>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</si>
  <si>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</si>
  <si>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</si>
  <si>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</si>
  <si>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</si>
  <si>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</si>
  <si>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</si>
  <si>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</si>
  <si>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</si>
  <si>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</si>
  <si>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</si>
  <si>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</si>
  <si>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</si>
  <si>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</si>
  <si>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</si>
  <si>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</si>
  <si>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</si>
  <si>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</si>
  <si>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</si>
  <si>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</si>
  <si>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</si>
  <si>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</si>
  <si>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</si>
  <si>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</si>
  <si>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</si>
  <si>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</si>
  <si>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</si>
  <si>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</si>
  <si>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</si>
  <si>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</si>
  <si>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</si>
  <si>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</si>
  <si>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</si>
  <si>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</si>
  <si>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</si>
  <si>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</si>
  <si>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</si>
  <si>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</si>
  <si>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</si>
  <si>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</si>
  <si>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</si>
  <si>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</si>
  <si>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</si>
  <si>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</si>
  <si>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</si>
  <si>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</si>
  <si>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</si>
  <si>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</si>
  <si>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</si>
  <si>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</si>
  <si>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</si>
  <si>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</si>
  <si>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</si>
  <si>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</si>
  <si>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</si>
  <si>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</si>
  <si>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</si>
  <si>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</si>
  <si>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</si>
  <si>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</si>
  <si>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</si>
  <si>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</si>
  <si>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</si>
  <si>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</si>
  <si>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</si>
  <si>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</si>
  <si>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</si>
  <si>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</si>
  <si>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</si>
  <si>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</si>
  <si>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</si>
  <si>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</si>
  <si>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</si>
  <si>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</si>
  <si>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</si>
  <si>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</si>
  <si>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</si>
  <si>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</si>
  <si>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</si>
  <si>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</si>
  <si>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</si>
  <si>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</si>
  <si>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</si>
  <si>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</si>
  <si>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</si>
  <si>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</si>
  <si>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</si>
  <si>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</si>
  <si>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</si>
  <si>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</si>
  <si>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</si>
  <si>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</si>
  <si>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</si>
  <si>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</si>
  <si>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</si>
  <si>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</si>
  <si>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</si>
  <si>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</si>
  <si>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</si>
  <si>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</si>
  <si>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</si>
  <si>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</si>
  <si>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</si>
  <si>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</si>
  <si>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</si>
  <si>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</si>
  <si>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</si>
  <si>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</si>
  <si>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</si>
  <si>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</si>
  <si>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</si>
  <si>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</si>
  <si>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</si>
  <si>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</si>
  <si>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</si>
  <si>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</si>
  <si>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</si>
  <si>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</si>
  <si>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</si>
  <si>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</si>
  <si>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</si>
  <si>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</si>
  <si>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</si>
  <si>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</si>
  <si>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</si>
  <si>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</si>
  <si>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</si>
  <si>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</si>
  <si>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</si>
  <si>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</si>
  <si>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</si>
  <si>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</si>
  <si>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</si>
  <si>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</si>
  <si>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</si>
  <si>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</si>
  <si>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</si>
  <si>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</si>
  <si>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</si>
  <si>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</si>
  <si>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</si>
  <si>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</si>
  <si>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</si>
  <si>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</si>
  <si>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</si>
  <si>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</si>
  <si>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</si>
  <si>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</si>
  <si>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</si>
  <si>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</si>
  <si>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</si>
  <si>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</si>
  <si>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</si>
  <si>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</si>
  <si>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</si>
  <si>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</si>
  <si>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</si>
  <si>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</si>
  <si>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</si>
  <si>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</si>
  <si>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</si>
  <si>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</si>
  <si>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</si>
  <si>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</si>
  <si>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</si>
  <si>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</si>
  <si>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</si>
  <si>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</si>
  <si>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</si>
  <si>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</si>
  <si>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</si>
  <si>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</si>
  <si>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</si>
  <si>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</si>
  <si>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</si>
  <si>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</si>
  <si>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</si>
  <si>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</si>
  <si>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</si>
  <si>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</si>
  <si>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</si>
  <si>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</si>
  <si>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</si>
  <si>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</si>
  <si>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</si>
  <si>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</si>
  <si>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</si>
  <si>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</si>
  <si>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</si>
  <si>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</si>
  <si>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</si>
  <si>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</si>
  <si>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</si>
  <si>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</si>
  <si>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</si>
  <si>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</si>
  <si>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</si>
  <si>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</si>
  <si>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</si>
  <si>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</si>
  <si>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</si>
  <si>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</si>
  <si>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</si>
  <si>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</si>
  <si>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</si>
  <si>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</si>
  <si>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</si>
  <si>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</si>
  <si>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</si>
  <si>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</si>
  <si>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</si>
  <si>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</si>
  <si>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</si>
  <si>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</si>
  <si>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</si>
  <si>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</si>
  <si>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</si>
  <si>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</si>
  <si>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</si>
  <si>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</si>
  <si>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</si>
  <si>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</si>
  <si>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</si>
  <si>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</si>
  <si>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</si>
  <si>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</si>
  <si>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</si>
  <si>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</si>
  <si>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</si>
  <si>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</si>
  <si>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</si>
  <si>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</si>
  <si>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</si>
  <si>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</si>
  <si>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</si>
  <si>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</si>
  <si>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</si>
  <si>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</si>
  <si>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</si>
  <si>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</si>
  <si>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</si>
  <si>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</si>
  <si>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</si>
  <si>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</si>
  <si>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</si>
  <si>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</si>
  <si>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</si>
  <si>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</si>
  <si>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</si>
  <si>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</si>
  <si>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</si>
  <si>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</si>
  <si>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</si>
  <si>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</si>
  <si>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</si>
  <si>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</si>
  <si>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</si>
  <si>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</si>
  <si>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</si>
  <si>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</si>
  <si>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</si>
  <si>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</si>
  <si>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</si>
  <si>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</si>
  <si>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</si>
  <si>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</si>
  <si>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</si>
  <si>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</si>
  <si>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</si>
  <si>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</si>
  <si>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</si>
  <si>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</si>
  <si>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</si>
  <si>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</si>
  <si>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</si>
  <si>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</si>
  <si>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</si>
  <si>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</si>
  <si>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</si>
  <si>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</si>
  <si>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</si>
  <si>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</si>
  <si>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</si>
  <si>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</si>
  <si>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</si>
  <si>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</si>
  <si>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</si>
  <si>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</si>
  <si>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</si>
  <si>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</si>
  <si>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</si>
  <si>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</si>
  <si>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</si>
  <si>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</si>
  <si>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</si>
  <si>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</si>
  <si>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</si>
  <si>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</si>
  <si>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</si>
  <si>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</si>
  <si>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</si>
  <si>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</si>
  <si>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</si>
  <si>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</si>
  <si>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</si>
  <si>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</si>
  <si>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</si>
  <si>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</si>
  <si>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</si>
  <si>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</si>
  <si>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</si>
  <si>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</si>
  <si>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</si>
  <si>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</si>
  <si>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</si>
  <si>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</si>
  <si>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</si>
  <si>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</si>
  <si>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</si>
  <si>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</si>
  <si>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</si>
  <si>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</si>
  <si>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</si>
  <si>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</si>
  <si>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</si>
  <si>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</si>
  <si>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</si>
  <si>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</si>
  <si>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</si>
  <si>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</si>
  <si>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</si>
  <si>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</si>
  <si>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</si>
  <si>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</si>
  <si>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</si>
  <si>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</si>
  <si>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</si>
  <si>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</si>
  <si>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</si>
  <si>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</si>
  <si>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</si>
  <si>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</si>
  <si>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</si>
  <si>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</si>
  <si>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</si>
  <si>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</si>
  <si>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</si>
  <si>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</si>
  <si>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</si>
  <si>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</si>
  <si>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</si>
  <si>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</si>
  <si>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</si>
  <si>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</si>
  <si>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</si>
  <si>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</si>
  <si>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</si>
  <si>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</si>
  <si>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</si>
  <si>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</si>
  <si>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</si>
  <si>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</si>
  <si>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</si>
  <si>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</si>
  <si>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</si>
  <si>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</si>
  <si>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</si>
  <si>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</si>
  <si>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</si>
  <si>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</si>
  <si>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</si>
  <si>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</si>
  <si>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</si>
  <si>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</si>
  <si>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</si>
  <si>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</si>
  <si>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</si>
  <si>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</si>
  <si>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</si>
  <si>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</si>
  <si>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</si>
  <si>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</si>
  <si>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</si>
  <si>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</si>
  <si>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</si>
  <si>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</si>
  <si>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</si>
  <si>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</si>
  <si>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</si>
  <si>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</si>
  <si>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</si>
  <si>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</si>
  <si>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</si>
  <si>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</si>
  <si>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</si>
  <si>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</si>
  <si>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</si>
  <si>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</si>
  <si>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</si>
  <si>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</si>
  <si>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</si>
  <si>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</si>
  <si>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</si>
  <si>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</si>
  <si>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</si>
  <si>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</si>
  <si>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</si>
  <si>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</si>
  <si>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</si>
  <si>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</si>
  <si>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</si>
  <si>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</si>
  <si>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</si>
  <si>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</si>
  <si>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</si>
  <si>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</si>
  <si>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</si>
  <si>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</si>
  <si>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</si>
  <si>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</si>
  <si>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</si>
  <si>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</si>
  <si>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</si>
  <si>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</si>
  <si>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</si>
  <si>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</si>
  <si>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</si>
  <si>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</si>
  <si>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</si>
  <si>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</si>
  <si>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</si>
  <si>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</si>
  <si>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</si>
  <si>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</si>
  <si>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</si>
  <si>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</si>
  <si>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</si>
  <si>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</si>
  <si>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</si>
  <si>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</si>
  <si>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</si>
  <si>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</si>
  <si>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</si>
  <si>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</si>
  <si>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</si>
  <si>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</si>
  <si>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</si>
  <si>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</si>
  <si>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</si>
  <si>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</si>
  <si>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</si>
  <si>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</si>
  <si>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</si>
  <si>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</si>
  <si>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</si>
  <si>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</si>
  <si>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</si>
  <si>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</si>
  <si>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</si>
  <si>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</si>
  <si>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</si>
  <si>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</si>
  <si>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</si>
  <si>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</si>
  <si>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</si>
  <si>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</si>
  <si>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</si>
  <si>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</si>
  <si>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</si>
  <si>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</si>
  <si>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</si>
  <si>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</si>
  <si>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</si>
  <si>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</si>
  <si>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</si>
  <si>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</si>
  <si>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</si>
  <si>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</si>
  <si>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</si>
  <si>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</si>
  <si>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</si>
  <si>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</si>
  <si>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</si>
  <si>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</si>
  <si>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</si>
  <si>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</si>
  <si>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</si>
  <si>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</si>
  <si>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</si>
  <si>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</si>
  <si>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</si>
  <si>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</si>
  <si>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</si>
  <si>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</si>
  <si>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</si>
  <si>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</si>
  <si>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</si>
  <si>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</si>
  <si>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</si>
  <si>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</si>
  <si>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</si>
  <si>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</si>
  <si>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</si>
  <si>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</si>
  <si>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</si>
  <si>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</si>
  <si>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</si>
  <si>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</si>
  <si>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</si>
  <si>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</si>
  <si>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</si>
  <si>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</si>
  <si>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</si>
  <si>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</si>
  <si>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</si>
  <si>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</si>
  <si>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</si>
  <si>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</si>
  <si>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</si>
  <si>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</si>
  <si>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</si>
  <si>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</si>
  <si>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</si>
  <si>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</si>
  <si>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</si>
  <si>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</si>
  <si>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</si>
  <si>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</si>
  <si>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</si>
  <si>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</si>
  <si>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</si>
  <si>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</si>
  <si>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</si>
  <si>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</si>
  <si>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</si>
  <si>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</si>
  <si>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</si>
  <si>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</si>
  <si>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</si>
  <si>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</si>
  <si>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</si>
  <si>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</si>
  <si>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</si>
  <si>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</si>
  <si>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</si>
  <si>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</si>
  <si>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</si>
  <si>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</si>
  <si>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</si>
  <si>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</si>
  <si>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</si>
  <si>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</si>
  <si>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</si>
  <si>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</si>
  <si>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</si>
  <si>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</si>
  <si>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</si>
  <si>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</si>
  <si>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</si>
  <si>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</si>
  <si>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</si>
  <si>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</si>
  <si>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</si>
  <si>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</si>
  <si>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</si>
  <si>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</si>
  <si>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</si>
  <si>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</si>
  <si>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</si>
  <si>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</si>
  <si>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</si>
  <si>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</si>
  <si>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</si>
  <si>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</si>
  <si>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</si>
  <si>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</si>
  <si>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</si>
  <si>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</si>
  <si>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</si>
  <si>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</si>
  <si>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</si>
  <si>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</si>
  <si>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</si>
  <si>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</si>
  <si>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</si>
  <si>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</si>
  <si>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</si>
  <si>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</si>
  <si>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</si>
  <si>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</si>
  <si>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</si>
  <si>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</si>
  <si>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</si>
  <si>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</si>
  <si>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</si>
  <si>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</si>
  <si>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</si>
  <si>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</si>
  <si>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</si>
  <si>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</si>
  <si>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</si>
  <si>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</si>
  <si>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</si>
  <si>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</si>
  <si>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</si>
  <si>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</si>
  <si>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</si>
  <si>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</si>
  <si>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</si>
  <si>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</si>
  <si>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</si>
  <si>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</si>
  <si>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</si>
  <si>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</si>
  <si>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</si>
  <si>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</si>
  <si>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</si>
  <si>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</si>
  <si>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</si>
  <si>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</si>
  <si>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</si>
  <si>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</si>
  <si>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</si>
  <si>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</si>
  <si>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</si>
  <si>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</si>
  <si>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</si>
  <si>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</si>
  <si>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</si>
  <si>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</si>
  <si>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</si>
  <si>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</si>
  <si>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</si>
  <si>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</si>
  <si>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</si>
  <si>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</si>
  <si>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</si>
  <si>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</si>
  <si>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</si>
  <si>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</si>
  <si>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</si>
  <si>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</si>
  <si>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</si>
  <si>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</si>
  <si>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</si>
  <si>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</si>
  <si>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</si>
  <si>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</si>
  <si>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</si>
  <si>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</si>
  <si>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</si>
  <si>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</si>
  <si>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</si>
  <si>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</si>
  <si>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</si>
  <si>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</si>
  <si>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</si>
  <si>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</si>
  <si>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</si>
  <si>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</si>
  <si>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</si>
  <si>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</si>
  <si>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</si>
  <si>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</si>
  <si>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</si>
  <si>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</si>
  <si>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</si>
  <si>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</si>
  <si>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</si>
  <si>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</si>
  <si>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</si>
  <si>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</si>
  <si>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</si>
  <si>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</si>
  <si>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</si>
  <si>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</si>
  <si>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</si>
  <si>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</si>
  <si>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</si>
  <si>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</si>
  <si>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</si>
  <si>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</si>
  <si>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</si>
  <si>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</si>
  <si>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</si>
  <si>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</si>
  <si>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</si>
  <si>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</si>
  <si>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</si>
  <si>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</si>
  <si>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</si>
  <si>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</si>
  <si>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</si>
  <si>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</si>
  <si>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</si>
  <si>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</si>
  <si>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</si>
  <si>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</si>
  <si>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</si>
  <si>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</si>
  <si>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</si>
  <si>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</si>
  <si>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</si>
  <si>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</si>
  <si>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</si>
  <si>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</si>
  <si>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</si>
  <si>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</si>
  <si>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</si>
  <si>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</si>
  <si>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</si>
  <si>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</si>
  <si>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</si>
  <si>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</si>
  <si>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</si>
  <si>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</si>
  <si>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</si>
  <si>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</si>
  <si>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</si>
  <si>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</si>
  <si>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</si>
  <si>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</si>
  <si>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</si>
  <si>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</si>
  <si>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</si>
  <si>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</si>
  <si>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</si>
  <si>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</si>
  <si>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</si>
  <si>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</si>
  <si>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</si>
  <si>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</si>
  <si>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</si>
  <si>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</si>
  <si>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</si>
  <si>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</si>
  <si>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</si>
  <si>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</si>
  <si>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</si>
  <si>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</si>
  <si>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</si>
  <si>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</si>
  <si>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</si>
  <si>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</si>
  <si>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</si>
  <si>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</si>
  <si>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</si>
  <si>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</si>
  <si>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</si>
  <si>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</si>
  <si>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</si>
  <si>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</si>
  <si>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</si>
  <si>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</si>
  <si>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</si>
  <si>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</si>
  <si>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</si>
  <si>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</si>
  <si>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</si>
  <si>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</si>
  <si>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</si>
  <si>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</si>
  <si>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</si>
  <si>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</si>
  <si>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</si>
  <si>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</si>
  <si>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</si>
  <si>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</si>
  <si>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</si>
  <si>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</si>
  <si>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</si>
  <si>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</si>
  <si>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</si>
  <si>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</si>
  <si>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</si>
  <si>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</si>
  <si>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</si>
  <si>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</si>
  <si>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</si>
  <si>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</si>
  <si>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</si>
  <si>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</si>
  <si>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</si>
  <si>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</si>
  <si>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</si>
  <si>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</si>
  <si>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</si>
  <si>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</si>
  <si>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</si>
  <si>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</si>
  <si>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</si>
  <si>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</si>
  <si>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</si>
  <si>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</si>
  <si>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</si>
  <si>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</si>
  <si>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</si>
  <si>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</si>
  <si>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</si>
  <si>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</si>
  <si>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</si>
  <si>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</si>
  <si>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</si>
  <si>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</si>
  <si>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</si>
  <si>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</si>
  <si>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</si>
  <si>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</si>
  <si>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</si>
  <si>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</si>
  <si>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</si>
  <si>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</si>
  <si>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</si>
  <si>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</si>
  <si>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</si>
  <si>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</si>
  <si>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</si>
  <si>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</si>
  <si>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</si>
  <si>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</si>
  <si>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</si>
  <si>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</si>
  <si>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</si>
  <si>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</si>
  <si>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</si>
  <si>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</si>
  <si>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</si>
  <si>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</si>
  <si>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</si>
  <si>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</si>
  <si>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</si>
  <si>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</si>
  <si>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</si>
  <si>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</si>
  <si>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</si>
  <si>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</si>
  <si>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</si>
  <si>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</si>
  <si>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</si>
  <si>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</si>
  <si>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</si>
  <si>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</si>
  <si>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</si>
  <si>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</si>
  <si>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</si>
  <si>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</si>
  <si>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</si>
  <si>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</si>
  <si>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</si>
  <si>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</si>
  <si>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</si>
  <si>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</si>
  <si>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</si>
  <si>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</si>
  <si>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</si>
  <si>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</si>
  <si>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</si>
  <si>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</si>
  <si>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</si>
  <si>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</si>
  <si>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</si>
  <si>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</si>
  <si>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</si>
  <si>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</si>
  <si>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</si>
  <si>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</si>
  <si>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</si>
  <si>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</si>
  <si>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</si>
  <si>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</si>
  <si>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</si>
  <si>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</si>
  <si>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</si>
  <si>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</si>
  <si>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</si>
  <si>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</si>
  <si>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</si>
  <si>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</si>
  <si>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</si>
  <si>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</si>
  <si>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</si>
  <si>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</si>
  <si>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</si>
  <si>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</si>
  <si>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</si>
  <si>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</si>
  <si>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</si>
  <si>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</si>
  <si>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</si>
  <si>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</si>
  <si>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</si>
  <si>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</si>
  <si>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</si>
  <si>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</si>
  <si>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</si>
  <si>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</si>
  <si>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</si>
  <si>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</si>
  <si>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</si>
  <si>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</si>
  <si>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</si>
  <si>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</si>
  <si>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</si>
  <si>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</si>
  <si>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</si>
  <si>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</si>
  <si>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</si>
  <si>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</si>
  <si>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</si>
  <si>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</si>
  <si>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</si>
  <si>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</si>
  <si>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</si>
  <si>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</si>
  <si>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</si>
  <si>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</si>
  <si>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</si>
  <si>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</si>
  <si>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</si>
  <si>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</si>
  <si>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</si>
  <si>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</si>
  <si>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</si>
  <si>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</si>
  <si>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</si>
  <si>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</si>
  <si>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</si>
  <si>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</si>
  <si>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</si>
  <si>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</si>
  <si>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</si>
  <si>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</si>
  <si>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</si>
  <si>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</si>
  <si>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</si>
  <si>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</si>
  <si>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</si>
  <si>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</si>
  <si>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</si>
  <si>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</si>
  <si>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</si>
  <si>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</si>
  <si>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</si>
  <si>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</si>
  <si>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</si>
  <si>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</si>
  <si>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</si>
  <si>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</si>
  <si>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</si>
  <si>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</si>
  <si>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</si>
  <si>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</si>
  <si>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</si>
  <si>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</si>
  <si>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</si>
  <si>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</si>
  <si>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</si>
  <si>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</si>
  <si>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</si>
  <si>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</si>
  <si>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</si>
  <si>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</si>
  <si>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</si>
  <si>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</si>
  <si>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</si>
  <si>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</si>
  <si>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</si>
  <si>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</si>
  <si>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</si>
  <si>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</si>
  <si>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</si>
  <si>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</si>
  <si>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</si>
  <si>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</si>
  <si>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</si>
  <si>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</si>
  <si>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</si>
  <si>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</si>
  <si>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</si>
  <si>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</si>
  <si>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</si>
  <si>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</si>
  <si>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</si>
  <si>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</si>
  <si>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</si>
  <si>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</si>
  <si>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</si>
  <si>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</si>
  <si>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</si>
  <si>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</si>
  <si>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</si>
  <si>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</si>
  <si>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</si>
  <si>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</si>
  <si>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</si>
  <si>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</si>
  <si>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</si>
  <si>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</si>
  <si>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</si>
  <si>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</si>
  <si>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</si>
  <si>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</si>
  <si>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</si>
  <si>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</si>
  <si>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</si>
  <si>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</si>
  <si>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</si>
  <si>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</si>
  <si>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</si>
  <si>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</si>
  <si>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</si>
  <si>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</si>
  <si>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</si>
  <si>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</si>
  <si>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</si>
  <si>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</si>
  <si>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</si>
  <si>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</si>
  <si>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</si>
  <si>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</si>
  <si>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</si>
  <si>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</si>
  <si>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</si>
  <si>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</si>
  <si>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</si>
  <si>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</si>
  <si>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</si>
  <si>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</si>
  <si>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</si>
  <si>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</si>
  <si>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</si>
  <si>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</si>
  <si>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</si>
  <si>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</si>
  <si>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</si>
  <si>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</si>
  <si>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</si>
  <si>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</si>
  <si>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</si>
  <si>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</si>
  <si>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</si>
  <si>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</si>
  <si>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</si>
  <si>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</si>
  <si>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</si>
  <si>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</si>
  <si>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</si>
  <si>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</si>
  <si>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</si>
  <si>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</si>
  <si>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</si>
  <si>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</si>
  <si>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</si>
  <si>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</si>
  <si>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</si>
  <si>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</si>
  <si>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</si>
  <si>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</si>
  <si>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</si>
  <si>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</si>
  <si>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</si>
  <si>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</si>
  <si>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</si>
  <si>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</si>
  <si>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</si>
  <si>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</si>
  <si>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</si>
  <si>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</si>
  <si>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</si>
  <si>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</si>
  <si>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</si>
  <si>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</si>
  <si>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</si>
  <si>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</si>
  <si>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</si>
  <si>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</si>
  <si>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</si>
  <si>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</si>
  <si>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</si>
  <si>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</si>
  <si>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</si>
  <si>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</si>
  <si>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</si>
  <si>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</si>
  <si>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</si>
  <si>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</si>
  <si>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</si>
  <si>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</si>
  <si>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</si>
  <si>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</si>
  <si>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</si>
  <si>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</si>
  <si>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</si>
  <si>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</si>
  <si>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</si>
  <si>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</si>
  <si>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</si>
  <si>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</si>
  <si>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</si>
  <si>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</si>
  <si>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</si>
  <si>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</si>
  <si>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</si>
  <si>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</si>
  <si>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</si>
  <si>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</si>
  <si>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</si>
  <si>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</si>
  <si>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</si>
  <si>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</si>
  <si>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</si>
  <si>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</si>
  <si>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</si>
  <si>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</si>
  <si>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</si>
  <si>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</si>
  <si>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</si>
  <si>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</si>
  <si>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</si>
  <si>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</si>
  <si>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</si>
  <si>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</si>
  <si>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</si>
  <si>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</si>
  <si>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</si>
  <si>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</si>
  <si>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</si>
  <si>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</si>
  <si>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</si>
  <si>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</si>
  <si>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</si>
  <si>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</si>
  <si>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</si>
  <si>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</si>
  <si>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</si>
  <si>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</si>
  <si>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</si>
  <si>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</si>
  <si>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</si>
  <si>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</si>
  <si>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</si>
  <si>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</si>
  <si>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</si>
  <si>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</si>
  <si>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</si>
  <si>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</si>
  <si>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</si>
  <si>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</si>
  <si>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</si>
  <si>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</si>
  <si>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</si>
  <si>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</si>
  <si>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</si>
  <si>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</si>
  <si>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</si>
  <si>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</si>
  <si>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</si>
  <si>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</si>
  <si>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</si>
  <si>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</si>
  <si>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</si>
  <si>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</si>
  <si>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</si>
  <si>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</si>
  <si>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</si>
  <si>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</si>
  <si>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</si>
  <si>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</si>
  <si>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</si>
  <si>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</si>
  <si>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</si>
  <si>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</si>
  <si>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</si>
  <si>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</si>
  <si>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</si>
  <si>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</si>
  <si>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</si>
  <si>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</si>
  <si>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</si>
  <si>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</si>
  <si>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</si>
  <si>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</si>
  <si>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</si>
  <si>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</si>
  <si>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</si>
  <si>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</si>
  <si>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</si>
  <si>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</si>
  <si>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</si>
  <si>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</si>
  <si>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</si>
  <si>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</si>
  <si>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</si>
  <si>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</si>
  <si>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</si>
  <si>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</si>
  <si>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</si>
  <si>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</si>
  <si>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</si>
  <si>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</si>
  <si>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</si>
  <si>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</si>
  <si>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</si>
  <si>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</si>
  <si>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</si>
  <si>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</si>
  <si>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</si>
  <si>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</si>
  <si>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</si>
  <si>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</si>
  <si>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</si>
  <si>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</si>
  <si>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</si>
  <si>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</si>
  <si>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</si>
  <si>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</si>
  <si>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</si>
  <si>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</si>
  <si>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</si>
  <si>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</si>
  <si>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</si>
  <si>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</si>
  <si>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</si>
  <si>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</si>
  <si>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</si>
  <si>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</si>
  <si>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</si>
  <si>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</si>
  <si>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</si>
  <si>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</si>
  <si>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</si>
  <si>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</si>
  <si>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</si>
  <si>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</si>
  <si>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</si>
  <si>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</si>
  <si>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</si>
  <si>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</si>
  <si>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</si>
  <si>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</si>
  <si>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</si>
  <si>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</si>
  <si>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</si>
  <si>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</si>
  <si>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</si>
  <si>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</si>
  <si>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</si>
  <si>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</si>
  <si>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</si>
  <si>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</si>
  <si>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</si>
  <si>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</si>
  <si>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</si>
  <si>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</si>
  <si>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</si>
  <si>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</si>
  <si>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</si>
  <si>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</si>
  <si>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</si>
  <si>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</si>
  <si>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</si>
  <si>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</si>
  <si>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</si>
  <si>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</si>
  <si>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</si>
  <si>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</si>
  <si>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</si>
  <si>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</si>
  <si>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</si>
  <si>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</si>
  <si>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</si>
  <si>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</si>
  <si>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</si>
  <si>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</si>
  <si>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</si>
  <si>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</si>
  <si>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</si>
  <si>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</si>
  <si>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</si>
  <si>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</si>
  <si>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</si>
  <si>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</si>
  <si>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</si>
  <si>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</si>
  <si>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</si>
  <si>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</si>
  <si>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</si>
  <si>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</si>
  <si>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</si>
  <si>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</si>
  <si>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</si>
  <si>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</si>
  <si>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</si>
  <si>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</si>
  <si>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</si>
  <si>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</si>
  <si>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</si>
  <si>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</si>
  <si>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</si>
  <si>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</si>
  <si>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</si>
  <si>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</si>
  <si>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</si>
  <si>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</si>
  <si>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</si>
  <si>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</si>
  <si>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</si>
  <si>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</si>
  <si>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</si>
  <si>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</si>
  <si>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</si>
  <si>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</si>
  <si>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</si>
  <si>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</si>
  <si>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</si>
  <si>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</si>
  <si>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</si>
  <si>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</si>
  <si>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</si>
  <si>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</si>
  <si>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</si>
  <si>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</si>
  <si>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</si>
  <si>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</si>
  <si>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</si>
  <si>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</si>
  <si>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</si>
  <si>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</si>
  <si>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</si>
  <si>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</si>
  <si>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</si>
  <si>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</si>
  <si>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</si>
  <si>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</si>
  <si>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</si>
  <si>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</si>
  <si>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</si>
  <si>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</si>
  <si>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</si>
  <si>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</si>
  <si>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</si>
  <si>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</si>
  <si>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</si>
  <si>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</si>
  <si>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</si>
  <si>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</si>
  <si>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</si>
  <si>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</si>
  <si>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</si>
  <si>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</si>
  <si>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</si>
  <si>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</si>
  <si>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</si>
  <si>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</si>
  <si>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</si>
  <si>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</si>
  <si>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</si>
  <si>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</si>
  <si>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</si>
  <si>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</si>
  <si>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</si>
  <si>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</si>
  <si>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</si>
  <si>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</si>
  <si>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</si>
  <si>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</si>
  <si>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</si>
  <si>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</si>
  <si>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</si>
  <si>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</si>
  <si>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</si>
  <si>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</si>
  <si>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</si>
  <si>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</si>
  <si>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</si>
  <si>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</si>
  <si>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</si>
  <si>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</si>
  <si>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</si>
  <si>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</si>
  <si>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</si>
  <si>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</si>
  <si>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</si>
  <si>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</si>
  <si>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</si>
  <si>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</si>
  <si>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</si>
  <si>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</si>
  <si>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</si>
  <si>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</si>
  <si>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</si>
  <si>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</si>
  <si>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</si>
  <si>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</si>
  <si>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</si>
  <si>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</si>
  <si>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</si>
  <si>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</si>
  <si>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</si>
  <si>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</si>
  <si>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</si>
  <si>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</si>
  <si>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</si>
  <si>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</si>
  <si>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</si>
  <si>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</si>
  <si>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</si>
  <si>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</si>
  <si>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</si>
  <si>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</si>
  <si>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</si>
  <si>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</si>
  <si>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</si>
  <si>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</si>
  <si>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</si>
  <si>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</si>
  <si>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</si>
  <si>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</si>
  <si>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</si>
  <si>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</si>
  <si>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</si>
  <si>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</si>
  <si>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</si>
  <si>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</si>
  <si>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</si>
  <si>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</si>
  <si>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</si>
  <si>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</si>
  <si>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</si>
  <si>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</si>
  <si>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</si>
  <si>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</si>
  <si>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</si>
  <si>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</si>
  <si>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</si>
  <si>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</si>
  <si>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</si>
  <si>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</si>
  <si>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</si>
  <si>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</si>
  <si>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</si>
  <si>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</si>
  <si>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</si>
  <si>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</si>
  <si>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</si>
  <si>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</si>
  <si>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</si>
  <si>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</si>
  <si>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</si>
  <si>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</si>
  <si>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</si>
  <si>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</si>
  <si>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</si>
  <si>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</si>
  <si>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</si>
  <si>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</si>
  <si>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</si>
  <si>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</si>
  <si>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</si>
  <si>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</si>
  <si>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</si>
  <si>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</si>
  <si>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</si>
  <si>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</si>
  <si>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</si>
  <si>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</si>
  <si>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</si>
  <si>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</si>
  <si>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</si>
  <si>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</si>
  <si>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</si>
  <si>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</si>
  <si>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</si>
  <si>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</si>
  <si>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</si>
  <si>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</si>
  <si>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</si>
  <si>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</si>
  <si>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</si>
  <si>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</si>
  <si>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</si>
  <si>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</si>
  <si>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</si>
  <si>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</si>
  <si>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</si>
  <si>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</si>
  <si>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</si>
  <si>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</si>
  <si>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</si>
  <si>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</si>
  <si>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</si>
  <si>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</si>
  <si>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</si>
  <si>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</si>
  <si>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</si>
  <si>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</si>
  <si>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</si>
  <si>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</si>
  <si>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</si>
  <si>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</si>
  <si>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</si>
  <si>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</si>
  <si>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</si>
  <si>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</si>
  <si>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</si>
  <si>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</si>
  <si>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</si>
  <si>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</si>
  <si>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</si>
  <si>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</si>
  <si>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</si>
  <si>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</si>
  <si>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</si>
  <si>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</si>
  <si>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</si>
  <si>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</si>
  <si>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</si>
  <si>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</si>
  <si>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</si>
  <si>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</si>
  <si>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</si>
  <si>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</si>
  <si>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</si>
  <si>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</si>
  <si>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</si>
  <si>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</si>
  <si>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</si>
  <si>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</si>
  <si>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</si>
  <si>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</si>
  <si>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</si>
  <si>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</si>
  <si>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</si>
  <si>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</si>
  <si>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</si>
  <si>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</si>
  <si>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</si>
  <si>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</si>
  <si>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</si>
  <si>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</si>
  <si>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</si>
  <si>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</si>
  <si>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</si>
  <si>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</si>
  <si>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</si>
  <si>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</si>
  <si>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</si>
  <si>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</si>
  <si>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</si>
  <si>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</si>
  <si>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</si>
  <si>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</si>
  <si>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</si>
  <si>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</si>
  <si>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</si>
  <si>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</si>
  <si>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</si>
  <si>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</si>
  <si>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</si>
  <si>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</si>
  <si>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</si>
  <si>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</si>
  <si>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</si>
  <si>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</si>
  <si>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</si>
  <si>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</si>
  <si>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</si>
  <si>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</si>
  <si>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</si>
  <si>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</si>
  <si>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</si>
  <si>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</si>
  <si>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</si>
  <si>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</si>
  <si>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</si>
  <si>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</si>
  <si>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</si>
  <si>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</si>
  <si>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</si>
  <si>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</si>
  <si>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</si>
  <si>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</si>
  <si>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</si>
  <si>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</si>
  <si>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</si>
  <si>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</si>
  <si>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</si>
  <si>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</si>
  <si>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</si>
  <si>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</si>
  <si>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</si>
  <si>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</si>
  <si>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</si>
  <si>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</si>
  <si>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</si>
  <si>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</si>
  <si>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</si>
  <si>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</si>
  <si>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</si>
  <si>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</si>
  <si>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</si>
  <si>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</si>
  <si>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</si>
  <si>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</si>
  <si>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</si>
  <si>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</si>
  <si>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</si>
  <si>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</si>
  <si>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</si>
  <si>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</si>
  <si>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</si>
  <si>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</si>
  <si>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</si>
  <si>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</si>
  <si>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</si>
  <si>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</si>
  <si>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</si>
  <si>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</si>
  <si>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</si>
  <si>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</si>
  <si>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</si>
  <si>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</si>
  <si>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</si>
  <si>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</si>
  <si>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</si>
  <si>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</si>
  <si>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</si>
  <si>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</si>
  <si>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</si>
  <si>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</si>
  <si>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</si>
  <si>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</si>
  <si>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</si>
  <si>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</si>
  <si>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</si>
  <si>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</si>
  <si>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</si>
  <si>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</si>
  <si>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</si>
  <si>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</si>
  <si>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</si>
  <si>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</si>
  <si>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</si>
  <si>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</si>
  <si>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</si>
  <si>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</si>
  <si>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</si>
  <si>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</si>
  <si>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</si>
  <si>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</si>
  <si>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</si>
  <si>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</si>
  <si>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</si>
  <si>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</si>
  <si>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</si>
  <si>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</si>
  <si>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</si>
  <si>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</si>
  <si>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</si>
  <si>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</si>
  <si>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</si>
  <si>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</si>
  <si>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</si>
  <si>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</si>
  <si>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</si>
  <si>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</si>
  <si>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</si>
  <si>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</si>
  <si>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</si>
  <si>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</si>
  <si>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</si>
  <si>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</si>
  <si>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</si>
  <si>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</si>
  <si>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</si>
  <si>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</si>
  <si>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</si>
  <si>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</si>
  <si>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</si>
  <si>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</si>
  <si>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</si>
  <si>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</si>
  <si>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</si>
  <si>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</si>
  <si>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</si>
  <si>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</si>
  <si>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</si>
  <si>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</si>
  <si>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</si>
  <si>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</si>
  <si>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</si>
  <si>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</si>
  <si>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</si>
  <si>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</si>
  <si>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</si>
  <si>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</si>
  <si>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</si>
  <si>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</si>
  <si>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</si>
  <si>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</si>
  <si>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</si>
  <si>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</si>
  <si>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</si>
  <si>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</si>
  <si>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</si>
  <si>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</si>
  <si>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</si>
  <si>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</si>
  <si>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</si>
  <si>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</si>
  <si>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</si>
  <si>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</si>
  <si>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</si>
  <si>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</si>
  <si>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</si>
  <si>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</si>
  <si>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</si>
  <si>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</si>
  <si>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</si>
  <si>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</si>
  <si>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</si>
  <si>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</si>
  <si>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</si>
  <si>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</si>
  <si>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</si>
  <si>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</si>
  <si>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</si>
  <si>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</si>
  <si>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</si>
  <si>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</si>
  <si>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</si>
  <si>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</si>
  <si>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</si>
  <si>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</si>
  <si>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</si>
  <si>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</si>
  <si>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</si>
  <si>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</si>
  <si>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</si>
  <si>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</si>
  <si>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</si>
  <si>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</si>
  <si>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</si>
  <si>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</si>
  <si>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</si>
  <si>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</si>
  <si>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</si>
  <si>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</si>
  <si>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</si>
  <si>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</si>
  <si>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</si>
  <si>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</si>
  <si>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</si>
  <si>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</si>
  <si>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</si>
  <si>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</si>
  <si>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</si>
  <si>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</si>
  <si>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</si>
  <si>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</si>
  <si>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</si>
  <si>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</si>
  <si>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</si>
  <si>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</si>
  <si>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</si>
  <si>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</si>
  <si>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</si>
  <si>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</si>
  <si>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</si>
  <si>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</si>
  <si>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</si>
  <si>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</si>
  <si>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</si>
  <si>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</si>
  <si>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</si>
  <si>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</si>
  <si>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</si>
  <si>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</si>
  <si>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</si>
  <si>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</si>
  <si>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</si>
  <si>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</si>
  <si>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</si>
  <si>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</si>
  <si>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</si>
  <si>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</si>
  <si>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</si>
  <si>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</si>
  <si>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</si>
  <si>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</si>
  <si>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</si>
  <si>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</si>
  <si>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</si>
  <si>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</si>
  <si>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</si>
  <si>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</si>
  <si>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</si>
  <si>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</si>
  <si>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</si>
  <si>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</si>
  <si>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</si>
  <si>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</si>
  <si>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</si>
  <si>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</si>
  <si>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</si>
  <si>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</si>
  <si>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</si>
  <si>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</si>
  <si>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</si>
  <si>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</si>
  <si>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</si>
  <si>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</si>
  <si>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</si>
  <si>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</si>
  <si>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</si>
  <si>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</si>
  <si>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</si>
  <si>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</si>
  <si>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</si>
  <si>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</si>
  <si>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</si>
  <si>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</si>
  <si>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</si>
  <si>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</si>
  <si>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</si>
  <si>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</si>
  <si>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</si>
  <si>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</si>
  <si>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</si>
  <si>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</si>
  <si>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</si>
  <si>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</si>
  <si>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</si>
  <si>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</si>
  <si>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</si>
  <si>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</si>
  <si>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</si>
  <si>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</si>
  <si>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</si>
  <si>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</si>
  <si>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</si>
  <si>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</si>
  <si>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</si>
  <si>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</si>
  <si>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</si>
  <si>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</si>
  <si>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</si>
  <si>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</si>
  <si>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</si>
  <si>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</si>
  <si>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</si>
  <si>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</si>
  <si>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</si>
  <si>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</si>
  <si>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</si>
  <si>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</si>
  <si>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</si>
  <si>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</si>
  <si>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</si>
  <si>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</si>
  <si>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</si>
  <si>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</si>
  <si>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</si>
  <si>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</si>
  <si>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</si>
  <si>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</si>
  <si>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</si>
  <si>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</si>
  <si>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</si>
  <si>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</si>
  <si>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</si>
  <si>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</si>
  <si>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</si>
  <si>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</si>
  <si>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</si>
  <si>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</si>
  <si>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</si>
  <si>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</si>
  <si>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</si>
  <si>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</si>
  <si>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</si>
  <si>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</si>
  <si>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</si>
  <si>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</si>
  <si>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</si>
  <si>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</si>
  <si>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</si>
  <si>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</si>
  <si>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</si>
  <si>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</si>
  <si>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</si>
  <si>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</si>
  <si>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</si>
  <si>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</si>
  <si>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</si>
  <si>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</si>
  <si>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</si>
  <si>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</si>
  <si>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</si>
  <si>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</si>
  <si>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</si>
  <si>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</si>
  <si>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</si>
  <si>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</si>
  <si>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</si>
  <si>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</si>
  <si>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</si>
  <si>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</si>
  <si>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</si>
  <si>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</si>
  <si>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</si>
  <si>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</si>
  <si>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</si>
  <si>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</si>
  <si>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</si>
  <si>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</si>
  <si>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</si>
  <si>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</si>
  <si>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</si>
  <si>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</si>
  <si>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</si>
  <si>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</si>
  <si>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</si>
  <si>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</si>
  <si>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</si>
  <si>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</si>
  <si>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</si>
  <si>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</si>
  <si>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</si>
  <si>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</si>
  <si>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</si>
  <si>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</si>
  <si>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</si>
  <si>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</si>
  <si>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</si>
  <si>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</si>
  <si>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</si>
  <si>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</si>
  <si>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</si>
  <si>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</si>
  <si>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</si>
  <si>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</si>
  <si>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</si>
  <si>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</si>
  <si>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</si>
  <si>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</si>
  <si>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</si>
  <si>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</si>
  <si>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</si>
  <si>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</si>
  <si>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</si>
  <si>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</si>
  <si>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</si>
  <si>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</si>
  <si>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</si>
  <si>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</si>
  <si>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</si>
  <si>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</si>
  <si>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</si>
  <si>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</si>
  <si>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</si>
  <si>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</si>
  <si>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</si>
  <si>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</si>
  <si>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</si>
  <si>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</si>
  <si>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</si>
  <si>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</si>
  <si>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</si>
  <si>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</si>
  <si>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</si>
  <si>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</si>
  <si>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</si>
  <si>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</si>
  <si>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</si>
  <si>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</si>
  <si>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</si>
  <si>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</si>
  <si>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</si>
  <si>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</si>
  <si>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</si>
  <si>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</si>
  <si>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</si>
  <si>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</si>
  <si>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</si>
  <si>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</si>
  <si>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</si>
  <si>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</si>
  <si>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</si>
  <si>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</si>
  <si>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</si>
  <si>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</si>
  <si>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</si>
  <si>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</si>
  <si>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</si>
  <si>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</si>
  <si>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</si>
  <si>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</si>
  <si>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</si>
  <si>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</si>
  <si>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</si>
  <si>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</si>
  <si>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</si>
  <si>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</si>
  <si>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</si>
  <si>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</si>
  <si>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</si>
  <si>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</si>
  <si>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</si>
  <si>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</si>
  <si>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</si>
  <si>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</si>
  <si>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</si>
  <si>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</si>
  <si>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</si>
  <si>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</si>
  <si>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</si>
  <si>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</si>
  <si>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</si>
  <si>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</si>
  <si>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</si>
  <si>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</si>
  <si>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</si>
  <si>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</si>
  <si>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</si>
  <si>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</si>
  <si>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</si>
  <si>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</si>
  <si>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</si>
  <si>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</si>
  <si>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</si>
  <si>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</si>
  <si>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</si>
  <si>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</si>
  <si>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</si>
  <si>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</si>
  <si>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</si>
  <si>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</si>
  <si>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</si>
  <si>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</si>
  <si>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</si>
  <si>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</si>
  <si>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</si>
  <si>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</si>
  <si>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</si>
  <si>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</si>
  <si>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</si>
  <si>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</si>
  <si>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</si>
  <si>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</si>
  <si>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</si>
  <si>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</si>
  <si>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</si>
  <si>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</si>
  <si>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</si>
  <si>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</si>
  <si>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</si>
  <si>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</si>
  <si>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</si>
  <si>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</si>
  <si>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</si>
  <si>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</si>
  <si>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</si>
  <si>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</si>
  <si>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</si>
  <si>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</si>
  <si>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</si>
  <si>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</si>
  <si>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</si>
  <si>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</si>
  <si>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</si>
  <si>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</si>
  <si>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</si>
  <si>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</si>
  <si>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</si>
  <si>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</si>
  <si>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</si>
  <si>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</si>
  <si>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</si>
  <si>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</si>
  <si>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</si>
  <si>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</si>
  <si>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</si>
  <si>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</si>
  <si>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</si>
  <si>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</si>
  <si>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</si>
  <si>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</si>
  <si>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</si>
  <si>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</si>
  <si>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</si>
  <si>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</si>
  <si>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</si>
  <si>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</si>
  <si>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</si>
  <si>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</si>
  <si>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</si>
  <si>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</si>
  <si>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</si>
  <si>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</si>
  <si>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</si>
  <si>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</si>
  <si>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</si>
  <si>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</si>
  <si>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</si>
  <si>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</si>
  <si>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</si>
  <si>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</si>
  <si>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</si>
  <si>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</si>
  <si>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</si>
  <si>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</si>
  <si>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</si>
  <si>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</si>
  <si>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</si>
  <si>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</si>
  <si>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</si>
  <si>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</si>
  <si>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</si>
  <si>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</si>
  <si>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</si>
  <si>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</si>
  <si>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</si>
  <si>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</si>
  <si>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</si>
  <si>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</si>
  <si>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</si>
  <si>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</si>
  <si>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</si>
  <si>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</si>
  <si>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</si>
  <si>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</si>
  <si>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</si>
  <si>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</si>
  <si>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</si>
  <si>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</si>
  <si>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</si>
  <si>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</si>
  <si>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</si>
  <si>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</si>
  <si>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</si>
  <si>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</si>
  <si>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</si>
  <si>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</si>
  <si>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</si>
  <si>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</si>
  <si>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</si>
  <si>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</si>
  <si>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</si>
  <si>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</si>
  <si>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</si>
  <si>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</si>
  <si>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</si>
  <si>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</si>
  <si>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</si>
  <si>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</si>
  <si>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</si>
  <si>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</si>
  <si>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</si>
  <si>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</si>
  <si>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</si>
  <si>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</si>
  <si>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</si>
  <si>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</si>
  <si>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</si>
  <si>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</si>
  <si>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</si>
  <si>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</si>
  <si>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</si>
  <si>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</si>
  <si>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</si>
  <si>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</si>
  <si>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</si>
  <si>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</si>
  <si>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</si>
  <si>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</si>
  <si>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</si>
  <si>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</si>
  <si>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</si>
  <si>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</si>
  <si>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</si>
  <si>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</si>
  <si>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</si>
  <si>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</si>
  <si>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</si>
  <si>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</si>
  <si>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</si>
  <si>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</si>
  <si>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</si>
  <si>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</si>
  <si>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</si>
  <si>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</si>
  <si>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</si>
  <si>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</si>
  <si>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</si>
  <si>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</si>
  <si>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</si>
  <si>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</si>
  <si>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</si>
  <si>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</si>
  <si>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</si>
  <si>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</si>
  <si>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</si>
  <si>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</si>
  <si>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</si>
  <si>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</si>
  <si>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</si>
  <si>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</si>
  <si>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</si>
  <si>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</si>
  <si>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</si>
  <si>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</si>
  <si>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</si>
  <si>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</si>
  <si>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</si>
  <si>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</si>
  <si>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</si>
  <si>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</si>
  <si>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</si>
  <si>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</si>
  <si>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</si>
  <si>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</si>
  <si>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</si>
  <si>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</si>
  <si>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</si>
  <si>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</si>
  <si>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</si>
  <si>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</si>
  <si>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</si>
  <si>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</si>
  <si>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</si>
  <si>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</si>
  <si>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</si>
  <si>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</si>
  <si>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</si>
  <si>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</si>
  <si>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</si>
  <si>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</si>
  <si>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</si>
  <si>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</si>
  <si>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</si>
  <si>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</si>
  <si>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</si>
  <si>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</si>
  <si>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</si>
  <si>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</si>
  <si>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</si>
  <si>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</si>
  <si>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</si>
  <si>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</si>
  <si>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</si>
  <si>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</si>
  <si>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</si>
  <si>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</si>
  <si>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</si>
  <si>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</si>
  <si>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</si>
  <si>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</si>
  <si>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</si>
  <si>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</si>
  <si>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</si>
  <si>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</si>
  <si>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</si>
  <si>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</si>
  <si>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</si>
  <si>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</si>
  <si>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</si>
  <si>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</si>
  <si>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</si>
  <si>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</si>
  <si>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</si>
  <si>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</si>
  <si>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</si>
  <si>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</si>
  <si>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</si>
  <si>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</si>
  <si>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</si>
  <si>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</si>
  <si>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</si>
  <si>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</si>
  <si>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</si>
  <si>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</si>
  <si>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</si>
  <si>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</si>
  <si>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</si>
  <si>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</si>
  <si>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</si>
  <si>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</si>
  <si>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</si>
  <si>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</si>
  <si>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</si>
  <si>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</si>
  <si>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</si>
  <si>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</si>
  <si>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</si>
  <si>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</si>
  <si>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</si>
  <si>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</si>
  <si>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</si>
  <si>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</si>
  <si>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</si>
  <si>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</si>
  <si>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</si>
  <si>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</si>
  <si>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</si>
  <si>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</si>
  <si>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</si>
  <si>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</si>
  <si>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</si>
  <si>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</si>
  <si>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</si>
  <si>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</si>
  <si>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</si>
  <si>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</si>
  <si>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</si>
  <si>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</si>
  <si>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</si>
  <si>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</si>
  <si>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</si>
  <si>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</si>
  <si>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</si>
  <si>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</si>
  <si>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</si>
  <si>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</si>
  <si>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</si>
  <si>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</si>
  <si>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</si>
  <si>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</si>
  <si>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</si>
  <si>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</si>
  <si>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</si>
  <si>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</si>
  <si>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</si>
  <si>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</si>
  <si>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</si>
  <si>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</si>
  <si>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</si>
  <si>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</si>
  <si>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</si>
  <si>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</si>
  <si>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</si>
  <si>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</si>
  <si>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</si>
  <si>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</si>
  <si>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</si>
  <si>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</si>
  <si>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</si>
  <si>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</si>
  <si>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</si>
  <si>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</si>
  <si>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</si>
  <si>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</si>
  <si>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</si>
  <si>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</si>
  <si>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</si>
  <si>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</si>
  <si>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</si>
  <si>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</si>
  <si>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</si>
  <si>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</si>
  <si>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</si>
  <si>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</si>
  <si>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</si>
  <si>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</si>
  <si>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</si>
  <si>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</si>
  <si>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</si>
  <si>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</si>
  <si>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</si>
  <si>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</si>
  <si>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</si>
  <si>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</si>
  <si>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</si>
  <si>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</si>
  <si>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</si>
  <si>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</si>
  <si>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</si>
  <si>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</si>
  <si>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</si>
  <si>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</si>
  <si>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</si>
  <si>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</si>
  <si>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</si>
  <si>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</si>
  <si>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</si>
  <si>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</si>
  <si>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</si>
  <si>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</si>
  <si>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</si>
  <si>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</si>
  <si>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</si>
  <si>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</si>
  <si>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</si>
  <si>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</si>
  <si>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</si>
  <si>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</si>
  <si>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</si>
  <si>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</si>
  <si>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</si>
  <si>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</si>
  <si>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</si>
  <si>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</si>
  <si>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</si>
  <si>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</si>
  <si>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</si>
  <si>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</si>
  <si>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</si>
  <si>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</si>
  <si>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</si>
  <si>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</si>
  <si>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</si>
  <si>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</si>
  <si>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</si>
  <si>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</si>
  <si>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</si>
  <si>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</si>
  <si>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</si>
  <si>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</si>
  <si>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</si>
  <si>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</si>
  <si>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</si>
  <si>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</si>
  <si>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</si>
  <si>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</si>
  <si>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</si>
  <si>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</si>
  <si>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</si>
  <si>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</si>
  <si>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</si>
  <si>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</si>
  <si>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</si>
  <si>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</si>
  <si>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</si>
  <si>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</si>
  <si>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</si>
  <si>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</si>
  <si>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</si>
  <si>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</si>
  <si>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</si>
  <si>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</si>
  <si>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</si>
  <si>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</si>
  <si>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</si>
  <si>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</si>
  <si>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</si>
  <si>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</si>
  <si>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</si>
  <si>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</si>
  <si>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</si>
  <si>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</si>
  <si>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</si>
  <si>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</si>
  <si>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</si>
  <si>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</si>
  <si>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</si>
  <si>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</si>
  <si>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</si>
  <si>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</si>
  <si>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</si>
  <si>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</si>
  <si>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</si>
  <si>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</si>
  <si>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</si>
  <si>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</si>
  <si>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</si>
  <si>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</si>
  <si>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</si>
  <si>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</si>
  <si>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</si>
  <si>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</si>
  <si>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</si>
  <si>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</si>
  <si>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</si>
  <si>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</si>
  <si>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</si>
  <si>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</si>
  <si>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</si>
  <si>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</si>
  <si>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</si>
  <si>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</si>
  <si>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</si>
  <si>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</si>
  <si>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</si>
  <si>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</si>
  <si>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</si>
  <si>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</si>
  <si>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</si>
  <si>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</si>
  <si>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</si>
  <si>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</si>
  <si>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</si>
  <si>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</si>
  <si>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</si>
  <si>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</si>
  <si>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</si>
  <si>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</si>
  <si>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</si>
  <si>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</si>
  <si>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</si>
  <si>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</si>
  <si>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</si>
  <si>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</si>
  <si>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</si>
  <si>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</si>
  <si>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</si>
  <si>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</si>
  <si>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</si>
  <si>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</si>
  <si>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</si>
  <si>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</si>
  <si>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</si>
  <si>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</si>
  <si>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</si>
  <si>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</si>
  <si>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</si>
  <si>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</si>
  <si>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</si>
  <si>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</si>
  <si>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</si>
  <si>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</si>
  <si>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</si>
  <si>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</si>
  <si>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</si>
  <si>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</si>
  <si>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</si>
  <si>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</si>
  <si>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</si>
  <si>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</si>
  <si>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</si>
  <si>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</si>
  <si>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</si>
  <si>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</si>
  <si>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</si>
  <si>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</si>
  <si>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</si>
  <si>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</si>
  <si>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</si>
  <si>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</si>
  <si>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</si>
  <si>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</si>
  <si>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</si>
  <si>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</si>
  <si>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</si>
  <si>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</si>
  <si>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</si>
  <si>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</si>
  <si>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</si>
  <si>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</si>
  <si>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</si>
  <si>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</si>
  <si>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</si>
  <si>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</si>
  <si>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</si>
  <si>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</si>
  <si>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</si>
  <si>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</si>
  <si>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</si>
  <si>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</si>
  <si>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</si>
  <si>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</si>
  <si>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</si>
  <si>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</si>
  <si>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</si>
  <si>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</si>
  <si>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</si>
  <si>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</si>
  <si>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</si>
  <si>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</si>
  <si>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</si>
  <si>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</si>
  <si>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</si>
  <si>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</si>
  <si>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</si>
  <si>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</si>
  <si>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</si>
  <si>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</si>
  <si>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</si>
  <si>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</si>
  <si>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</si>
  <si>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</si>
  <si>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</si>
  <si>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</si>
  <si>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</si>
  <si>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</si>
  <si>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</si>
  <si>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</si>
  <si>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</si>
  <si>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</si>
  <si>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</si>
  <si>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</si>
  <si>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</si>
  <si>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</si>
  <si>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</si>
  <si>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</si>
  <si>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</si>
  <si>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</si>
  <si>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</si>
  <si>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</si>
  <si>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</si>
  <si>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</si>
  <si>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</si>
  <si>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</si>
  <si>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</si>
  <si>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</si>
  <si>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</si>
  <si>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</si>
  <si>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</si>
  <si>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</si>
  <si>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</si>
  <si>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</si>
  <si>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</si>
  <si>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</si>
  <si>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</si>
  <si>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</si>
  <si>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</si>
  <si>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</si>
  <si>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</si>
  <si>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</si>
  <si>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</si>
  <si>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</si>
  <si>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</si>
  <si>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</si>
  <si>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</si>
  <si>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</si>
  <si>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</si>
  <si>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</si>
  <si>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</si>
  <si>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</si>
  <si>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</si>
  <si>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</si>
  <si>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</si>
  <si>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</si>
  <si>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</si>
  <si>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</si>
  <si>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</si>
  <si>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</si>
  <si>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</si>
  <si>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</si>
  <si>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</si>
  <si>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</si>
  <si>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</si>
  <si>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</si>
  <si>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</si>
  <si>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</si>
  <si>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</si>
  <si>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</si>
  <si>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</si>
  <si>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</si>
  <si>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</si>
  <si>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</si>
  <si>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</si>
  <si>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</si>
  <si>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</si>
  <si>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</si>
  <si>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</si>
  <si>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</si>
  <si>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</si>
  <si>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</si>
  <si>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</si>
  <si>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</si>
  <si>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</si>
  <si>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</si>
  <si>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</si>
  <si>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</si>
  <si>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</si>
  <si>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</si>
  <si>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</si>
  <si>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</si>
  <si>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</si>
  <si>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</si>
  <si>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</si>
  <si>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</si>
  <si>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</si>
  <si>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</si>
  <si>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</si>
  <si>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</si>
  <si>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</si>
  <si>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</si>
  <si>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</si>
  <si>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</si>
  <si>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</si>
  <si>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</si>
  <si>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</si>
  <si>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</si>
  <si>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</si>
  <si>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</si>
  <si>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</si>
  <si>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</si>
  <si>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</si>
  <si>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</si>
  <si>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</si>
  <si>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</si>
  <si>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</si>
  <si>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</si>
  <si>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</si>
  <si>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</si>
  <si>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</si>
  <si>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</si>
  <si>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</si>
  <si>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</si>
  <si>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</si>
  <si>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</si>
  <si>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</si>
  <si>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</si>
  <si>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</si>
  <si>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</si>
  <si>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</si>
  <si>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</si>
  <si>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</si>
  <si>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</si>
  <si>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</si>
  <si>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</si>
  <si>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</si>
  <si>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</si>
  <si>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</si>
  <si>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</si>
  <si>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</si>
  <si>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</si>
  <si>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</si>
  <si>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</si>
  <si>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</si>
  <si>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</si>
  <si>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</si>
  <si>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</si>
  <si>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</si>
  <si>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</si>
  <si>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</si>
  <si>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</si>
  <si>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</si>
  <si>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</si>
  <si>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</si>
  <si>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</si>
  <si>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</si>
  <si>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</si>
  <si>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</si>
  <si>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</si>
  <si>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</si>
  <si>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</si>
  <si>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</si>
  <si>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</si>
  <si>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</si>
  <si>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</si>
  <si>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</si>
  <si>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</si>
  <si>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</si>
  <si>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</si>
  <si>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</si>
  <si>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</si>
  <si>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</si>
  <si>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</si>
  <si>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</si>
  <si>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</si>
  <si>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</si>
  <si>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</si>
  <si>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</si>
  <si>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</si>
  <si>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</si>
  <si>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</si>
  <si>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</si>
  <si>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</si>
  <si>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</si>
  <si>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</si>
  <si>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</si>
  <si>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</si>
  <si>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</si>
  <si>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</si>
  <si>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</si>
  <si>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</si>
  <si>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</si>
  <si>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</si>
  <si>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</si>
  <si>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</si>
  <si>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</si>
  <si>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</si>
  <si>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</si>
  <si>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</si>
  <si>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</si>
  <si>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</si>
  <si>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</si>
  <si>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</si>
  <si>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</si>
  <si>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</si>
  <si>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</si>
  <si>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</si>
  <si>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</si>
  <si>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</si>
  <si>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</si>
  <si>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</si>
  <si>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</si>
  <si>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</si>
  <si>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</si>
  <si>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</si>
  <si>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</si>
  <si>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</si>
  <si>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</si>
  <si>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</si>
  <si>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</si>
  <si>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</si>
  <si>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</si>
  <si>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</si>
  <si>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</si>
  <si>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</si>
  <si>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</si>
  <si>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</si>
  <si>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</si>
  <si>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</si>
  <si>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</si>
  <si>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</si>
  <si>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</si>
  <si>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</si>
  <si>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</si>
  <si>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</si>
  <si>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</si>
  <si>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</si>
  <si>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</si>
  <si>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</si>
  <si>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</si>
  <si>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</si>
  <si>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</si>
  <si>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</si>
  <si>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</si>
  <si>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</si>
  <si>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</si>
  <si>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</si>
  <si>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</si>
  <si>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</si>
  <si>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</si>
  <si>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</si>
  <si>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</si>
  <si>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</si>
  <si>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</si>
  <si>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</si>
  <si>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</si>
  <si>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</si>
  <si>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</si>
  <si>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</si>
  <si>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</si>
  <si>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</si>
  <si>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</si>
  <si>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</si>
  <si>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</si>
  <si>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</si>
  <si>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</si>
  <si>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</si>
  <si>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</si>
  <si>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</si>
  <si>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</si>
  <si>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</si>
  <si>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</si>
  <si>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</si>
  <si>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</si>
  <si>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</si>
  <si>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</si>
  <si>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</si>
  <si>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</si>
  <si>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</si>
  <si>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</si>
  <si>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</si>
  <si>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</si>
  <si>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</si>
  <si>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</si>
  <si>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</si>
  <si>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</si>
  <si>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</si>
  <si>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</si>
  <si>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</si>
  <si>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</si>
  <si>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</si>
  <si>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</si>
  <si>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</si>
  <si>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</si>
  <si>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</si>
  <si>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</si>
  <si>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</si>
  <si>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</si>
  <si>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</si>
  <si>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</si>
  <si>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</si>
  <si>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</si>
  <si>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</si>
  <si>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</si>
  <si>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</si>
  <si>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</si>
  <si>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</si>
  <si>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</si>
  <si>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</si>
  <si>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</si>
  <si>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</si>
  <si>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</si>
  <si>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</si>
  <si>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</si>
  <si>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</si>
  <si>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</si>
  <si>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</si>
  <si>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</si>
  <si>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</si>
  <si>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</si>
  <si>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</si>
  <si>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</si>
  <si>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</si>
  <si>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</si>
  <si>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</si>
  <si>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</si>
  <si>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</si>
  <si>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</si>
  <si>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</si>
  <si>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</si>
  <si>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</si>
  <si>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</si>
  <si>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</si>
  <si>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</si>
  <si>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</si>
  <si>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</si>
  <si>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</si>
  <si>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</si>
  <si>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</si>
  <si>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</si>
  <si>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</si>
  <si>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</si>
  <si>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</si>
  <si>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</si>
  <si>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</si>
  <si>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</si>
  <si>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</si>
  <si>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</si>
  <si>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</si>
  <si>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</si>
  <si>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</si>
  <si>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</si>
  <si>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</si>
  <si>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</si>
  <si>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</si>
  <si>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</si>
  <si>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</si>
  <si>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</si>
  <si>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</si>
  <si>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</si>
  <si>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</si>
  <si>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</si>
  <si>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</si>
  <si>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</si>
  <si>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</si>
  <si>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</si>
  <si>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</si>
  <si>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</si>
  <si>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</si>
  <si>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</si>
  <si>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</si>
  <si>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</si>
  <si>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</si>
  <si>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</si>
  <si>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</si>
  <si>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</si>
  <si>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</si>
  <si>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</si>
  <si>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</si>
  <si>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</si>
  <si>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</si>
  <si>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</si>
  <si>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</si>
  <si>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</si>
  <si>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</si>
  <si>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</si>
  <si>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</si>
  <si>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</si>
  <si>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</si>
  <si>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</si>
  <si>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</si>
  <si>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</si>
  <si>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</si>
  <si>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</si>
  <si>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</si>
  <si>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</si>
  <si>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</si>
  <si>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</si>
  <si>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</si>
  <si>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</si>
  <si>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</si>
  <si>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</si>
  <si>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</si>
  <si>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</si>
  <si>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</si>
  <si>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</si>
  <si>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</si>
  <si>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</si>
  <si>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</si>
  <si>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</si>
  <si>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</si>
  <si>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</si>
  <si>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</si>
  <si>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</si>
  <si>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</si>
  <si>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</si>
  <si>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</si>
  <si>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</si>
  <si>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</si>
  <si>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</si>
  <si>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</si>
  <si>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</si>
  <si>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</si>
  <si>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</si>
  <si>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</si>
  <si>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</si>
  <si>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</si>
  <si>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</si>
  <si>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</si>
  <si>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</si>
  <si>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</si>
  <si>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</si>
  <si>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</si>
  <si>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</si>
  <si>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</si>
  <si>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</si>
  <si>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</si>
  <si>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</si>
  <si>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</si>
  <si>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</si>
  <si>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</si>
  <si>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</si>
  <si>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</si>
  <si>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</si>
  <si>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</si>
  <si>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</si>
  <si>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</si>
  <si>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</si>
  <si>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</si>
  <si>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</si>
  <si>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</si>
  <si>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</si>
  <si>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</si>
  <si>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</si>
  <si>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</si>
  <si>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</si>
  <si>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</si>
  <si>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</si>
  <si>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</si>
  <si>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</si>
  <si>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</si>
  <si>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</si>
  <si>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</si>
  <si>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</si>
  <si>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</si>
  <si>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</si>
  <si>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</si>
  <si>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</si>
  <si>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</si>
  <si>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</si>
  <si>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</si>
  <si>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</si>
  <si>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</si>
  <si>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</si>
  <si>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</si>
  <si>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</si>
  <si>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</si>
  <si>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</si>
  <si>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</si>
  <si>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</si>
  <si>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</si>
  <si>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</si>
  <si>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</si>
  <si>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</si>
  <si>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</si>
  <si>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</si>
  <si>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</si>
  <si>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</si>
  <si>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</si>
  <si>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</si>
  <si>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</si>
  <si>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</si>
  <si>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</si>
  <si>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</si>
  <si>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</si>
  <si>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</si>
  <si>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</si>
  <si>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</si>
  <si>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</si>
  <si>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</si>
  <si>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</si>
  <si>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</si>
  <si>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</si>
  <si>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</si>
  <si>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</si>
  <si>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</si>
  <si>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</si>
  <si>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</si>
  <si>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</si>
  <si>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</si>
  <si>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</si>
  <si>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</si>
  <si>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</si>
  <si>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</si>
  <si>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</si>
  <si>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</si>
  <si>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</si>
  <si>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</si>
  <si>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</si>
  <si>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</si>
  <si>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</si>
  <si>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</si>
  <si>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</si>
  <si>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</si>
  <si>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</si>
  <si>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</si>
  <si>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</si>
  <si>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</si>
  <si>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</si>
  <si>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</si>
  <si>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</si>
  <si>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</si>
  <si>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</si>
  <si>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</si>
  <si>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</si>
  <si>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</si>
  <si>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</si>
  <si>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</si>
  <si>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</si>
  <si>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</si>
  <si>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</si>
  <si>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</si>
  <si>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</si>
  <si>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</si>
  <si>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</si>
  <si>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</si>
  <si>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</si>
  <si>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</si>
  <si>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</si>
  <si>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</si>
  <si>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</si>
  <si>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</si>
  <si>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</si>
  <si>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</si>
  <si>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</si>
  <si>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</si>
  <si>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</si>
  <si>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</si>
  <si>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</si>
  <si>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</si>
  <si>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</si>
  <si>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</si>
  <si>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</si>
  <si>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</si>
  <si>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</si>
  <si>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</si>
  <si>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</si>
  <si>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</si>
  <si>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</si>
  <si>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</si>
  <si>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</si>
  <si>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</si>
  <si>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</si>
  <si>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</si>
  <si>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</si>
  <si>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</si>
  <si>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</si>
  <si>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</si>
  <si>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</si>
  <si>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</si>
  <si>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</si>
  <si>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</si>
  <si>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</si>
  <si>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</si>
  <si>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</si>
  <si>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</si>
  <si>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</si>
  <si>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</si>
  <si>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</si>
  <si>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</si>
  <si>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</si>
  <si>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</si>
  <si>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</si>
  <si>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</si>
  <si>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</si>
  <si>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</si>
  <si>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</si>
  <si>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</si>
  <si>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</si>
  <si>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</si>
  <si>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</si>
  <si>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</si>
  <si>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</si>
  <si>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</si>
  <si>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</si>
  <si>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</si>
  <si>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</si>
  <si>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</si>
  <si>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</si>
  <si>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</si>
  <si>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</si>
  <si>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</si>
  <si>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</si>
  <si>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</si>
  <si>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</si>
  <si>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</si>
  <si>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</si>
  <si>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</si>
  <si>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</si>
  <si>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</si>
  <si>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</si>
  <si>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</si>
  <si>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</si>
  <si>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</si>
  <si>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</si>
  <si>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</si>
  <si>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</si>
  <si>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</si>
  <si>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</si>
  <si>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</si>
  <si>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</si>
  <si>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</si>
  <si>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</si>
  <si>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</si>
  <si>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</si>
  <si>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</si>
  <si>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</si>
  <si>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</si>
  <si>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</si>
  <si>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</si>
  <si>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</si>
  <si>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</si>
  <si>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</si>
  <si>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</si>
  <si>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</si>
  <si>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</si>
  <si>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</si>
  <si>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</si>
  <si>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</si>
  <si>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</si>
  <si>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</si>
  <si>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</si>
  <si>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</si>
  <si>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</si>
  <si>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</si>
  <si>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</si>
  <si>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</si>
  <si>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</si>
  <si>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</si>
  <si>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</si>
  <si>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</si>
  <si>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</si>
  <si>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</si>
  <si>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</si>
  <si>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</si>
  <si>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</si>
  <si>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</si>
  <si>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</si>
  <si>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</si>
  <si>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</si>
  <si>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</si>
  <si>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</si>
  <si>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</si>
  <si>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</si>
  <si>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</si>
  <si>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</si>
  <si>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</si>
  <si>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</si>
  <si>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</si>
  <si>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</si>
  <si>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</si>
  <si>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</si>
  <si>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</si>
  <si>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</si>
  <si>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</si>
  <si>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</si>
  <si>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</si>
  <si>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</si>
  <si>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</si>
  <si>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</si>
  <si>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</si>
  <si>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</si>
  <si>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</si>
  <si>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</si>
  <si>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</si>
  <si>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</si>
  <si>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</si>
  <si>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</si>
  <si>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</si>
  <si>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</si>
  <si>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</si>
  <si>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</si>
  <si>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</si>
  <si>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</si>
  <si>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</si>
  <si>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</si>
  <si>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</si>
  <si>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</si>
  <si>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</si>
  <si>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</si>
  <si>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</si>
  <si>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</si>
  <si>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</si>
  <si>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</si>
  <si>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</si>
  <si>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</si>
  <si>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</si>
  <si>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</si>
  <si>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</si>
  <si>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</si>
  <si>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</si>
  <si>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</si>
  <si>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</si>
  <si>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</si>
  <si>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</si>
  <si>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</si>
  <si>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</si>
  <si>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</si>
  <si>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</si>
  <si>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</si>
  <si>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</si>
  <si>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</si>
  <si>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</si>
  <si>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</si>
  <si>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</si>
  <si>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</si>
  <si>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</si>
  <si>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</si>
  <si>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</si>
  <si>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</si>
  <si>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</si>
  <si>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</si>
  <si>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</si>
  <si>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</si>
  <si>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</si>
  <si>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</si>
  <si>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</si>
  <si>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</si>
  <si>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</si>
  <si>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</si>
  <si>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</si>
  <si>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</si>
  <si>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</si>
  <si>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</si>
  <si>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</si>
  <si>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</si>
  <si>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</si>
  <si>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</si>
  <si>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</si>
  <si>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</si>
  <si>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</si>
  <si>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</si>
  <si>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</si>
  <si>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</si>
  <si>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</si>
  <si>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</si>
  <si>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</si>
  <si>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</si>
  <si>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</si>
  <si>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</si>
  <si>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</si>
  <si>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</si>
  <si>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</si>
  <si>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</si>
  <si>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</si>
  <si>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</si>
  <si>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</si>
  <si>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</si>
  <si>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</si>
  <si>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</si>
  <si>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</si>
  <si>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</si>
  <si>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</si>
  <si>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</si>
  <si>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</si>
  <si>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</si>
  <si>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</si>
  <si>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</si>
  <si>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</si>
  <si>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</si>
  <si>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</si>
  <si>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</si>
  <si>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</si>
  <si>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</si>
  <si>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</si>
  <si>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</si>
  <si>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</si>
  <si>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</si>
  <si>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</si>
  <si>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</si>
  <si>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</si>
  <si>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</si>
  <si>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</si>
  <si>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</si>
  <si>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</si>
  <si>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</si>
  <si>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</si>
  <si>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</si>
  <si>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</si>
  <si>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</si>
  <si>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</si>
  <si>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</si>
  <si>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</si>
  <si>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</si>
  <si>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</si>
  <si>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</si>
  <si>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</si>
  <si>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</si>
  <si>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</si>
  <si>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</si>
  <si>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</si>
  <si>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</si>
  <si>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</si>
  <si>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</si>
  <si>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</si>
  <si>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</si>
  <si>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</si>
  <si>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</si>
  <si>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</si>
  <si>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</si>
  <si>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</si>
  <si>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</si>
  <si>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</si>
  <si>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</si>
  <si>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</si>
  <si>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</si>
  <si>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</si>
  <si>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</si>
  <si>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</si>
  <si>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</si>
  <si>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</si>
  <si>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</si>
  <si>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</si>
  <si>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</si>
  <si>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</si>
  <si>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</si>
  <si>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</si>
  <si>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</si>
  <si>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</si>
  <si>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</si>
  <si>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</si>
  <si>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</si>
  <si>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</si>
  <si>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</si>
  <si>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</si>
  <si>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</si>
  <si>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</si>
  <si>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</si>
  <si>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</si>
  <si>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</si>
  <si>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</si>
  <si>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</si>
  <si>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</si>
  <si>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</si>
  <si>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</si>
  <si>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</si>
  <si>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</si>
  <si>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</si>
  <si>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</si>
  <si>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</si>
  <si>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</si>
  <si>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</si>
  <si>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</si>
  <si>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</si>
  <si>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</si>
  <si>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</si>
  <si>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</si>
  <si>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</si>
  <si>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</si>
  <si>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</si>
  <si>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</si>
  <si>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</si>
  <si>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</si>
  <si>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</si>
  <si>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</si>
  <si>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</si>
  <si>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</si>
  <si>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</si>
  <si>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</si>
  <si>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</si>
  <si>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</si>
  <si>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</si>
  <si>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</si>
  <si>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</si>
  <si>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</si>
  <si>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</si>
  <si>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</si>
  <si>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</si>
  <si>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</si>
  <si>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</si>
  <si>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</si>
  <si>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</si>
  <si>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</si>
  <si>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</si>
  <si>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</si>
  <si>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</si>
  <si>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</si>
  <si>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</si>
  <si>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</si>
  <si>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</si>
  <si>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</si>
  <si>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</si>
  <si>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</si>
  <si>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</si>
  <si>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</si>
  <si>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</si>
  <si>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</si>
  <si>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</si>
  <si>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</si>
  <si>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</si>
  <si>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</si>
  <si>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</si>
  <si>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</si>
  <si>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</si>
  <si>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</si>
  <si>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</si>
  <si>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</si>
  <si>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</si>
  <si>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</si>
  <si>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</si>
  <si>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</si>
  <si>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</si>
  <si>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</si>
  <si>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</si>
  <si>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</si>
  <si>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</si>
  <si>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</si>
  <si>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</si>
  <si>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</si>
  <si>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</si>
  <si>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</si>
  <si>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</si>
  <si>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</si>
  <si>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</si>
  <si>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</si>
  <si>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</si>
  <si>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</si>
  <si>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</si>
  <si>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</si>
  <si>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</si>
  <si>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</si>
  <si>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</si>
  <si>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</si>
  <si>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</si>
  <si>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</si>
  <si>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</si>
  <si>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</si>
  <si>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</si>
  <si>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</si>
  <si>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</si>
  <si>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</si>
  <si>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</si>
  <si>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</si>
  <si>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</si>
  <si>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</si>
  <si>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</si>
  <si>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</si>
  <si>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</si>
  <si>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</si>
  <si>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</si>
  <si>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</si>
  <si>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</si>
  <si>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</si>
  <si>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</si>
  <si>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</si>
  <si>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</si>
  <si>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</si>
  <si>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</si>
  <si>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</si>
  <si>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</si>
  <si>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</si>
  <si>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</si>
  <si>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</si>
  <si>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</si>
  <si>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</si>
  <si>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</si>
  <si>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</si>
  <si>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</si>
  <si>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</si>
  <si>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</si>
  <si>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</si>
  <si>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</si>
  <si>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</si>
  <si>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</si>
  <si>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</si>
  <si>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</si>
  <si>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</si>
  <si>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</si>
  <si>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</si>
  <si>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</si>
  <si>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</si>
  <si>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</si>
  <si>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</si>
  <si>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</si>
  <si>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</si>
  <si>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</si>
  <si>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</si>
  <si>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</si>
  <si>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</si>
  <si>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</si>
  <si>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</si>
  <si>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</si>
  <si>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</si>
  <si>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</si>
  <si>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</si>
  <si>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</si>
  <si>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</si>
  <si>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</si>
  <si>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</si>
  <si>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</si>
  <si>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</si>
  <si>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</si>
  <si>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</si>
  <si>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</si>
  <si>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</si>
  <si>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</si>
  <si>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</si>
  <si>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</si>
  <si>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</si>
  <si>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</si>
  <si>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</si>
  <si>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</si>
  <si>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</si>
  <si>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</si>
  <si>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</si>
  <si>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</si>
  <si>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</si>
  <si>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</si>
  <si>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</si>
  <si>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</si>
  <si>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</si>
  <si>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</si>
  <si>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</si>
  <si>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</si>
  <si>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</si>
  <si>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</si>
  <si>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</si>
  <si>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</si>
  <si>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</si>
  <si>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</si>
  <si>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</si>
  <si>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</si>
  <si>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</si>
  <si>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</si>
  <si>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</si>
  <si>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</si>
  <si>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</si>
  <si>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</si>
  <si>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</si>
  <si>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</si>
  <si>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</si>
  <si>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</si>
  <si>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</si>
  <si>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</si>
  <si>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</si>
  <si>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</si>
  <si>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</si>
  <si>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</si>
  <si>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</si>
  <si>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</si>
  <si>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</si>
  <si>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</si>
  <si>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</si>
  <si>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</si>
  <si>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</si>
  <si>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</si>
  <si>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</si>
  <si>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</si>
  <si>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</si>
  <si>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</si>
  <si>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</si>
  <si>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</si>
  <si>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</si>
  <si>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</si>
  <si>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</si>
  <si>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</si>
  <si>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</si>
  <si>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</si>
  <si>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</si>
  <si>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</si>
  <si>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</si>
  <si>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</si>
  <si>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</si>
  <si>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</si>
  <si>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</si>
  <si>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</si>
  <si>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</si>
  <si>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</si>
  <si>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</si>
  <si>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</si>
  <si>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</si>
  <si>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</si>
  <si>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</si>
  <si>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</si>
  <si>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</si>
  <si>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</si>
  <si>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</si>
  <si>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</si>
  <si>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</si>
  <si>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</si>
  <si>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</si>
  <si>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</si>
  <si>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</si>
  <si>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</si>
  <si>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</si>
  <si>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</si>
  <si>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</si>
  <si>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</si>
  <si>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</si>
  <si>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</si>
  <si>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</si>
  <si>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</si>
  <si>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</si>
  <si>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</si>
  <si>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</si>
  <si>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</si>
  <si>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</si>
  <si>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</si>
  <si>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</si>
  <si>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</si>
  <si>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</si>
  <si>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</si>
  <si>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</si>
  <si>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</si>
  <si>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</si>
  <si>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</si>
  <si>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</si>
  <si>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</si>
  <si>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</si>
  <si>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</si>
  <si>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</si>
  <si>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</si>
  <si>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</si>
  <si>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</si>
  <si>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</si>
  <si>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</si>
  <si>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</si>
  <si>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</si>
  <si>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</si>
  <si>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</si>
  <si>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</si>
  <si>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</si>
  <si>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</si>
  <si>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</si>
  <si>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</si>
  <si>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</si>
  <si>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</si>
  <si>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</si>
  <si>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</si>
  <si>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</si>
  <si>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</si>
  <si>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</si>
  <si>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</si>
  <si>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</si>
  <si>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</si>
  <si>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</si>
  <si>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</si>
  <si>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</si>
  <si>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</si>
  <si>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</si>
  <si>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</si>
  <si>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</si>
  <si>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</si>
  <si>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</si>
  <si>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</si>
  <si>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</si>
  <si>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</si>
  <si>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</si>
  <si>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</si>
  <si>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</si>
  <si>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</si>
  <si>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</si>
  <si>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</si>
  <si>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</si>
  <si>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</si>
  <si>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</si>
  <si>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</si>
  <si>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</si>
  <si>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</si>
  <si>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</si>
  <si>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</si>
  <si>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</si>
  <si>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</si>
  <si>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</si>
  <si>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</si>
  <si>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</si>
  <si>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</si>
  <si>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</si>
  <si>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</si>
  <si>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</si>
  <si>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</si>
  <si>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</si>
  <si>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</si>
  <si>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</si>
  <si>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</si>
  <si>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</si>
  <si>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</si>
  <si>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</si>
  <si>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</si>
  <si>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</si>
  <si>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</si>
  <si>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</si>
  <si>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</si>
  <si>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</si>
  <si>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</si>
  <si>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</si>
  <si>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</si>
  <si>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</si>
  <si>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</si>
  <si>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</si>
  <si>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</si>
  <si>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</si>
  <si>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</si>
  <si>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</si>
  <si>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</si>
  <si>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</si>
  <si>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</si>
  <si>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</si>
  <si>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</si>
  <si>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</si>
  <si>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</si>
  <si>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</si>
  <si>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</si>
  <si>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</si>
  <si>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</si>
  <si>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</si>
  <si>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</si>
  <si>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</si>
  <si>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</si>
  <si>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</si>
  <si>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</si>
  <si>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</si>
  <si>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</si>
  <si>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</si>
  <si>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</si>
  <si>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</si>
  <si>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</si>
  <si>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</si>
  <si>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</si>
  <si>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</si>
  <si>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</si>
  <si>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</si>
  <si>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</si>
  <si>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</si>
  <si>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</si>
  <si>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</si>
  <si>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</si>
  <si>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</si>
  <si>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</si>
  <si>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</si>
  <si>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</si>
  <si>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</si>
  <si>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</si>
  <si>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</si>
  <si>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</si>
  <si>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</si>
  <si>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</si>
  <si>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</si>
  <si>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</si>
  <si>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</si>
  <si>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</si>
  <si>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</si>
  <si>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</si>
  <si>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</si>
  <si>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</si>
  <si>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</si>
  <si>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</si>
  <si>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</si>
  <si>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</si>
  <si>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</si>
  <si>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</si>
  <si>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</si>
  <si>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</si>
  <si>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</si>
  <si>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</si>
  <si>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</si>
  <si>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</si>
  <si>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</si>
  <si>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</si>
  <si>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</si>
  <si>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</si>
  <si>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</si>
  <si>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</si>
  <si>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</si>
  <si>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</si>
  <si>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</si>
  <si>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</si>
  <si>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</si>
  <si>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</si>
  <si>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</si>
  <si>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</si>
  <si>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</si>
  <si>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</si>
  <si>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</si>
  <si>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</si>
  <si>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</si>
  <si>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</si>
  <si>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</si>
  <si>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</si>
  <si>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</si>
  <si>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</si>
  <si>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</si>
  <si>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</si>
  <si>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</si>
  <si>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</si>
  <si>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</si>
  <si>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</si>
  <si>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</si>
  <si>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</si>
  <si>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</si>
  <si>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</si>
  <si>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</si>
  <si>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</si>
  <si>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</si>
  <si>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</si>
  <si>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</si>
  <si>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</si>
  <si>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</si>
  <si>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</si>
  <si>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</si>
  <si>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</si>
  <si>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</si>
  <si>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</si>
  <si>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</si>
  <si>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</si>
  <si>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</si>
  <si>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</si>
  <si>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</si>
  <si>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</si>
  <si>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</si>
  <si>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</si>
  <si>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</si>
  <si>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</si>
  <si>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</si>
  <si>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</si>
  <si>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</si>
  <si>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</si>
  <si>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</si>
  <si>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</si>
  <si>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</si>
  <si>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</si>
  <si>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</si>
  <si>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</si>
  <si>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</si>
  <si>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</si>
  <si>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</si>
  <si>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</si>
  <si>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</si>
  <si>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</si>
  <si>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</si>
  <si>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</si>
  <si>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</si>
  <si>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</si>
  <si>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</si>
  <si>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</si>
  <si>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</si>
  <si>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</si>
  <si>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</si>
  <si>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</si>
  <si>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</si>
  <si>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</si>
  <si>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</si>
  <si>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</si>
  <si>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</si>
  <si>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</si>
  <si>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</si>
  <si>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</si>
  <si>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</si>
  <si>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</si>
  <si>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</si>
  <si>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</si>
  <si>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</si>
  <si>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</si>
  <si>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</si>
  <si>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</si>
  <si>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</si>
  <si>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</si>
  <si>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</si>
  <si>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</si>
  <si>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</si>
  <si>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</si>
  <si>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</si>
  <si>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</si>
  <si>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</si>
  <si>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</si>
  <si>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</si>
  <si>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</si>
  <si>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</si>
  <si>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</si>
  <si>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</si>
  <si>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</si>
  <si>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</si>
  <si>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</si>
  <si>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</si>
  <si>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</si>
  <si>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</si>
  <si>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</si>
  <si>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</si>
  <si>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</si>
  <si>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</si>
  <si>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</si>
  <si>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</si>
  <si>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</si>
  <si>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</si>
  <si>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</si>
  <si>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</si>
  <si>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</si>
  <si>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</si>
  <si>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</si>
  <si>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</si>
  <si>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</si>
  <si>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</si>
  <si>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</si>
  <si>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</si>
  <si>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</si>
  <si>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</si>
  <si>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</si>
  <si>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</si>
  <si>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</si>
  <si>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</si>
  <si>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</si>
  <si>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</si>
  <si>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</si>
  <si>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</si>
  <si>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</si>
  <si>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</si>
  <si>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</si>
  <si>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</si>
  <si>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</si>
  <si>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</si>
  <si>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</si>
  <si>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</si>
  <si>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</si>
  <si>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</si>
  <si>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</si>
  <si>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</si>
  <si>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</si>
  <si>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</si>
  <si>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</si>
  <si>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</si>
  <si>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</si>
  <si>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</si>
  <si>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</si>
  <si>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</si>
  <si>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</si>
  <si>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</si>
  <si>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</si>
  <si>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</si>
  <si>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</si>
  <si>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</si>
  <si>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</si>
  <si>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</si>
  <si>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</si>
  <si>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</si>
  <si>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</si>
  <si>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</si>
  <si>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</si>
  <si>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</si>
  <si>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</si>
  <si>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</si>
  <si>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</si>
  <si>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</si>
  <si>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</si>
  <si>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</si>
  <si>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</si>
  <si>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</si>
  <si>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</si>
  <si>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</si>
  <si>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</si>
  <si>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</si>
  <si>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</si>
  <si>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</si>
  <si>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</si>
  <si>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</si>
  <si>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</si>
  <si>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</si>
  <si>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</si>
  <si>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</si>
  <si>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</si>
  <si>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</si>
  <si>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</si>
  <si>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</si>
  <si>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</si>
  <si>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</si>
  <si>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</si>
  <si>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</si>
  <si>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</si>
  <si>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</si>
  <si>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</si>
  <si>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</si>
  <si>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</si>
  <si>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</si>
  <si>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</si>
  <si>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</si>
  <si>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</si>
  <si>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</si>
  <si>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</si>
  <si>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</si>
  <si>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</si>
  <si>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</si>
  <si>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</si>
  <si>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</si>
  <si>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</si>
  <si>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</si>
  <si>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</si>
  <si>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</si>
  <si>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</si>
  <si>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</si>
  <si>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</si>
  <si>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</si>
  <si>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</si>
  <si>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</si>
  <si>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</si>
  <si>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</si>
  <si>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</si>
  <si>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</si>
  <si>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</si>
  <si>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</si>
  <si>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</si>
  <si>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</si>
  <si>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</si>
  <si>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</si>
  <si>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</si>
  <si>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</si>
  <si>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</si>
  <si>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</si>
  <si>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</si>
  <si>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</si>
  <si>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</si>
  <si>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</si>
  <si>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</si>
  <si>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</si>
  <si>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</si>
  <si>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</si>
  <si>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</si>
  <si>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</si>
  <si>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</si>
  <si>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</si>
  <si>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</si>
  <si>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</si>
  <si>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</si>
  <si>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</si>
  <si>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</si>
  <si>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</si>
  <si>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</si>
  <si>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</si>
  <si>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</si>
  <si>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</si>
  <si>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</si>
  <si>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</si>
  <si>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</si>
  <si>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</si>
  <si>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</si>
  <si>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</si>
  <si>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</si>
  <si>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</si>
  <si>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</si>
  <si>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</si>
  <si>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</si>
  <si>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</si>
  <si>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</si>
  <si>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</si>
  <si>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</si>
  <si>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</si>
  <si>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</si>
  <si>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</si>
  <si>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</si>
  <si>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</si>
  <si>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</si>
  <si>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</si>
  <si>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</si>
  <si>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</si>
  <si>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</si>
  <si>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</si>
  <si>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</si>
  <si>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</si>
  <si>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</si>
  <si>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</si>
  <si>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</si>
  <si>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</si>
  <si>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</si>
  <si>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</si>
  <si>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</si>
  <si>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</si>
  <si>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</si>
  <si>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</si>
  <si>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</si>
  <si>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</si>
  <si>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</si>
  <si>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</si>
  <si>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</si>
  <si>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</si>
  <si>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</si>
  <si>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</si>
  <si>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</si>
  <si>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</si>
  <si>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</si>
  <si>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</si>
  <si>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</si>
  <si>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</si>
  <si>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</si>
  <si>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</si>
  <si>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</si>
  <si>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</si>
  <si>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</si>
  <si>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</si>
  <si>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</si>
  <si>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</si>
  <si>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</si>
  <si>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</si>
  <si>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</si>
  <si>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</si>
  <si>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</si>
  <si>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</si>
  <si>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</si>
  <si>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</si>
  <si>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</si>
  <si>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</si>
  <si>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</si>
  <si>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</si>
  <si>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</si>
  <si>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</si>
  <si>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</si>
  <si>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</si>
  <si>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</si>
  <si>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</si>
  <si>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</si>
  <si>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</si>
  <si>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</si>
  <si>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</si>
  <si>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</si>
  <si>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</si>
  <si>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</si>
  <si>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</si>
  <si>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</si>
  <si>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</si>
  <si>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</si>
  <si>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</si>
  <si>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</si>
  <si>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</si>
  <si>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</si>
  <si>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</si>
  <si>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</si>
  <si>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</si>
  <si>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</si>
  <si>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</si>
  <si>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</si>
  <si>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</si>
  <si>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</si>
  <si>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</si>
  <si>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</si>
  <si>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</si>
  <si>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</si>
  <si>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</si>
  <si>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</si>
  <si>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</si>
  <si>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</si>
  <si>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</si>
  <si>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</si>
  <si>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</si>
  <si>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</si>
  <si>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</si>
  <si>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</si>
  <si>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</si>
  <si>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</si>
  <si>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</si>
  <si>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</si>
  <si>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</si>
  <si>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</si>
  <si>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</si>
  <si>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</si>
  <si>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</si>
  <si>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</si>
  <si>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</si>
  <si>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</si>
  <si>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</si>
  <si>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</si>
  <si>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</si>
  <si>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</si>
  <si>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</si>
  <si>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</si>
  <si>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</si>
  <si>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</si>
  <si>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</si>
  <si>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</si>
  <si>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</si>
  <si>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</si>
  <si>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</si>
  <si>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</si>
  <si>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</si>
  <si>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</si>
  <si>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</si>
  <si>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</si>
  <si>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</si>
  <si>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</si>
  <si>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</si>
  <si>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</si>
  <si>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</si>
  <si>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</si>
  <si>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</si>
  <si>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</si>
  <si>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</si>
  <si>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</si>
  <si>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</si>
  <si>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</si>
  <si>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</si>
  <si>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</si>
  <si>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</si>
  <si>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</si>
  <si>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</si>
  <si>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</si>
  <si>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</si>
  <si>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</si>
  <si>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</si>
  <si>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</si>
  <si>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</si>
  <si>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</si>
  <si>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</si>
  <si>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</si>
  <si>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</si>
  <si>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</si>
  <si>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</si>
  <si>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</si>
  <si>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</si>
  <si>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</si>
  <si>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</si>
  <si>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</si>
  <si>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</si>
  <si>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</si>
  <si>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</si>
  <si>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</si>
  <si>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</si>
  <si>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</si>
  <si>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</si>
  <si>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</si>
  <si>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</si>
  <si>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</si>
  <si>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</si>
  <si>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</si>
  <si>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</si>
  <si>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</si>
  <si>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</si>
  <si>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</si>
  <si>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</si>
  <si>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</si>
  <si>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</si>
  <si>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</si>
  <si>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</si>
  <si>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</si>
  <si>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</si>
  <si>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</si>
  <si>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</si>
  <si>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</si>
  <si>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</si>
  <si>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</si>
  <si>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</si>
  <si>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</si>
  <si>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</si>
  <si>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</si>
  <si>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</si>
  <si>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</si>
  <si>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</si>
  <si>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</si>
  <si>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</si>
  <si>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</si>
  <si>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</si>
  <si>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</si>
  <si>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</si>
  <si>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</si>
  <si>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</si>
  <si>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</si>
  <si>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</si>
  <si>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</si>
  <si>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</si>
  <si>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</si>
  <si>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</si>
  <si>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</si>
  <si>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</si>
  <si>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</si>
  <si>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</si>
  <si>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</si>
  <si>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</si>
  <si>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</si>
  <si>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</si>
  <si>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</si>
  <si>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</si>
  <si>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</si>
  <si>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</si>
  <si>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</si>
  <si>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</si>
  <si>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</si>
  <si>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</si>
  <si>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</si>
  <si>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</si>
  <si>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</si>
  <si>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</si>
  <si>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</si>
  <si>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</si>
  <si>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</si>
  <si>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</si>
  <si>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</si>
  <si>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</si>
  <si>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</si>
  <si>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</si>
  <si>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</si>
  <si>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</si>
  <si>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</si>
  <si>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</si>
  <si>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</si>
  <si>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</si>
  <si>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</si>
  <si>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</si>
  <si>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</si>
  <si>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</si>
  <si>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</si>
  <si>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</si>
  <si>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</si>
  <si>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</si>
  <si>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</si>
  <si>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</si>
  <si>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</si>
  <si>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</si>
  <si>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</si>
  <si>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</si>
  <si>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</si>
  <si>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</si>
  <si>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</si>
  <si>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</si>
  <si>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</si>
  <si>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</si>
  <si>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</si>
  <si>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</si>
  <si>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</si>
  <si>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</si>
  <si>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</si>
  <si>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</si>
  <si>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</si>
  <si>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</si>
  <si>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</si>
  <si>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</si>
  <si>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</si>
  <si>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</si>
  <si>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</si>
  <si>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</si>
  <si>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</si>
  <si>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</si>
  <si>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</si>
  <si>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</si>
  <si>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</si>
  <si>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</si>
  <si>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</si>
  <si>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</si>
  <si>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</si>
  <si>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</si>
  <si>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</si>
  <si>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</si>
  <si>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</si>
  <si>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</si>
  <si>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</si>
  <si>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</si>
  <si>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</si>
  <si>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</si>
  <si>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</si>
  <si>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</si>
  <si>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</si>
  <si>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</si>
  <si>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</si>
  <si>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</si>
  <si>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</si>
  <si>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</si>
  <si>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</si>
  <si>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</si>
  <si>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</si>
  <si>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</si>
  <si>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</si>
  <si>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</si>
  <si>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</si>
  <si>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</si>
  <si>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</si>
  <si>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</si>
  <si>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</si>
  <si>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</si>
  <si>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</si>
  <si>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</si>
  <si>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</si>
  <si>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</si>
  <si>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</si>
  <si>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</si>
  <si>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</si>
  <si>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</si>
  <si>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</si>
  <si>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</si>
  <si>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</si>
  <si>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</si>
  <si>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</si>
  <si>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</si>
  <si>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</si>
  <si>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</si>
  <si>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</si>
  <si>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</si>
  <si>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</si>
  <si>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</si>
  <si>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</si>
  <si>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</si>
  <si>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</si>
  <si>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</si>
  <si>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</si>
  <si>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</si>
  <si>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</si>
  <si>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</si>
  <si>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</si>
  <si>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</si>
  <si>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</si>
  <si>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</si>
  <si>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</si>
  <si>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</si>
  <si>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</si>
  <si>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</si>
  <si>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</si>
  <si>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</si>
  <si>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</si>
  <si>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</si>
  <si>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</si>
  <si>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</si>
  <si>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</si>
  <si>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</si>
  <si>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</si>
  <si>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</si>
  <si>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</si>
  <si>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</si>
  <si>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</si>
  <si>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</si>
  <si>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</si>
  <si>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</si>
  <si>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</si>
  <si>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</si>
  <si>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</si>
  <si>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</si>
  <si>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</si>
  <si>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</si>
  <si>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</si>
  <si>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</si>
  <si>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</si>
  <si>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</si>
  <si>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</si>
  <si>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</si>
  <si>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</si>
  <si>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</si>
  <si>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</si>
  <si>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</si>
  <si>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</si>
  <si>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</si>
  <si>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</si>
  <si>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</si>
  <si>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</si>
  <si>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</si>
  <si>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</si>
  <si>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</si>
  <si>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</si>
  <si>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</si>
  <si>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</si>
  <si>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</si>
  <si>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</si>
  <si>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</si>
  <si>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</si>
  <si>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</si>
  <si>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</si>
  <si>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</si>
  <si>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</si>
  <si>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</si>
  <si>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</si>
  <si>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</si>
  <si>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</si>
  <si>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</si>
  <si>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</si>
  <si>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</si>
  <si>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</si>
  <si>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</si>
  <si>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</si>
  <si>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</si>
  <si>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</si>
  <si>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</si>
  <si>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</si>
  <si>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</si>
  <si>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</si>
  <si>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</si>
  <si>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</si>
  <si>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</si>
  <si>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</si>
  <si>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</si>
  <si>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</si>
  <si>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</si>
  <si>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</si>
  <si>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</si>
  <si>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</si>
  <si>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</si>
  <si>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</si>
  <si>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</si>
  <si>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</si>
  <si>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</si>
  <si>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</si>
  <si>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</si>
  <si>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</si>
  <si>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</si>
  <si>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</si>
  <si>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</si>
  <si>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</si>
  <si>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</si>
  <si>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</si>
  <si>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</si>
  <si>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</si>
  <si>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</si>
  <si>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</si>
  <si>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</si>
  <si>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</si>
  <si>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</si>
  <si>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</si>
  <si>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</si>
  <si>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</si>
  <si>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</si>
  <si>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</si>
  <si>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</si>
  <si>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</si>
  <si>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</si>
  <si>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</si>
  <si>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</si>
  <si>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</si>
  <si>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</si>
  <si>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</si>
  <si>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</si>
  <si>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</si>
  <si>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</si>
  <si>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</si>
  <si>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</si>
  <si>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</si>
  <si>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</si>
  <si>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</si>
  <si>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</si>
  <si>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</si>
  <si>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</si>
  <si>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</si>
  <si>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</si>
  <si>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</si>
  <si>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</si>
  <si>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</si>
  <si>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</si>
  <si>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</si>
  <si>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</si>
  <si>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</si>
  <si>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</si>
  <si>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</si>
  <si>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</si>
  <si>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</si>
  <si>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</si>
  <si>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</si>
  <si>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</si>
  <si>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</si>
  <si>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</si>
  <si>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</si>
  <si>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</si>
  <si>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</si>
  <si>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</si>
  <si>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</si>
  <si>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</si>
  <si>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</si>
  <si>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</si>
  <si>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</si>
  <si>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</si>
  <si>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</si>
  <si>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</si>
  <si>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</si>
  <si>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</si>
  <si>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</si>
  <si>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</si>
  <si>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</si>
  <si>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</si>
  <si>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</si>
  <si>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</si>
  <si>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</si>
  <si>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</si>
  <si>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</si>
  <si>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</si>
  <si>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</si>
  <si>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</si>
  <si>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</si>
  <si>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</si>
  <si>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</si>
  <si>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</si>
  <si>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</si>
  <si>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</si>
  <si>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</si>
  <si>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</si>
  <si>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</si>
  <si>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</si>
  <si>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</si>
  <si>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</si>
  <si>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</si>
  <si>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</si>
  <si>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</si>
  <si>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</si>
  <si>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</si>
  <si>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</si>
  <si>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</si>
  <si>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</si>
  <si>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</si>
  <si>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</si>
  <si>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</si>
  <si>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</si>
  <si>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</si>
  <si>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</si>
  <si>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</si>
  <si>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</si>
  <si>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</si>
  <si>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</si>
  <si>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</si>
  <si>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</si>
  <si>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</si>
  <si>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</si>
  <si>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</si>
  <si>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</si>
  <si>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</si>
  <si>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</si>
  <si>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</si>
  <si>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</si>
  <si>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</si>
  <si>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</si>
  <si>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</si>
  <si>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</si>
  <si>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</si>
  <si>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</si>
  <si>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</si>
  <si>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</si>
  <si>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</si>
  <si>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</si>
  <si>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</si>
  <si>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</si>
  <si>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</si>
  <si>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</si>
  <si>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</si>
  <si>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</si>
  <si>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</si>
  <si>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</si>
  <si>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</si>
  <si>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</si>
  <si>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</si>
  <si>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</si>
  <si>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</si>
  <si>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</si>
  <si>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</si>
  <si>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</si>
  <si>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</si>
  <si>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</si>
  <si>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</si>
  <si>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</si>
  <si>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</si>
  <si>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</si>
  <si>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</si>
  <si>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</si>
  <si>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</si>
  <si>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</si>
  <si>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</si>
  <si>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</si>
  <si>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</si>
  <si>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</si>
  <si>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</si>
  <si>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</si>
  <si>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</si>
  <si>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</si>
  <si>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</si>
  <si>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</si>
  <si>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</si>
  <si>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</si>
  <si>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</si>
  <si>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</si>
  <si>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</si>
  <si>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</si>
  <si>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</si>
  <si>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</si>
  <si>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</si>
  <si>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</si>
  <si>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</si>
  <si>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</si>
  <si>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</si>
  <si>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</si>
  <si>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</si>
  <si>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</si>
  <si>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</si>
  <si>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</si>
  <si>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</si>
  <si>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</si>
  <si>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</si>
  <si>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</si>
  <si>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</si>
  <si>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</si>
  <si>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</si>
  <si>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</si>
  <si>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</si>
  <si>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</si>
  <si>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</si>
  <si>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</si>
  <si>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</si>
  <si>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</si>
  <si>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</si>
  <si>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</si>
  <si>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</si>
  <si>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</si>
  <si>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</si>
  <si>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</si>
  <si>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</si>
  <si>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</si>
  <si>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</si>
  <si>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</si>
  <si>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</si>
  <si>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</si>
  <si>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</si>
  <si>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</si>
  <si>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</si>
  <si>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</si>
  <si>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</si>
  <si>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</si>
  <si>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</si>
  <si>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</si>
  <si>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</si>
  <si>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</si>
  <si>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</si>
  <si>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</si>
  <si>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</si>
  <si>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</si>
  <si>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</si>
  <si>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</si>
  <si>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</si>
  <si>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</si>
  <si>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</si>
  <si>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</si>
  <si>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</si>
  <si>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</si>
  <si>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</si>
  <si>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</si>
  <si>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</si>
  <si>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</si>
  <si>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</si>
  <si>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</si>
  <si>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</si>
  <si>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</si>
  <si>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</si>
  <si>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</si>
  <si>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</si>
  <si>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</si>
  <si>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</si>
  <si>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</si>
  <si>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</si>
  <si>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</si>
  <si>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</si>
  <si>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</si>
  <si>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</si>
  <si>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</si>
  <si>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</si>
  <si>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</si>
  <si>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</si>
  <si>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</si>
  <si>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</si>
  <si>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</si>
  <si>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</si>
  <si>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</si>
  <si>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</si>
  <si>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</si>
  <si>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</si>
  <si>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</si>
  <si>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</si>
  <si>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</si>
  <si>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</si>
  <si>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</si>
  <si>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</si>
  <si>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</si>
  <si>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</si>
  <si>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</si>
  <si>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</si>
  <si>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</si>
  <si>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</si>
  <si>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</si>
  <si>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</si>
  <si>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</si>
  <si>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</si>
  <si>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</si>
  <si>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</si>
  <si>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</si>
  <si>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</si>
  <si>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</si>
  <si>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</si>
  <si>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</si>
  <si>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</si>
  <si>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</si>
  <si>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</si>
  <si>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</si>
  <si>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</si>
  <si>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</si>
  <si>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</si>
  <si>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</si>
  <si>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</si>
  <si>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</si>
  <si>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</si>
  <si>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</si>
  <si>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</si>
  <si>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</si>
  <si>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</si>
  <si>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</si>
  <si>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</si>
  <si>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</si>
  <si>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</si>
  <si>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</si>
  <si>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</si>
  <si>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</si>
  <si>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</si>
  <si>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</si>
  <si>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</si>
  <si>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</si>
  <si>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</si>
  <si>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</si>
  <si>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</si>
  <si>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</si>
  <si>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</si>
  <si>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</si>
  <si>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</si>
  <si>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</si>
  <si>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</si>
  <si>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</si>
  <si>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</si>
  <si>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</si>
  <si>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</si>
  <si>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</si>
  <si>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</si>
  <si>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</si>
  <si>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</si>
  <si>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</si>
  <si>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</si>
  <si>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</si>
  <si>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</si>
  <si>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</si>
  <si>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</si>
  <si>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</si>
  <si>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</si>
  <si>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</si>
  <si>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</si>
  <si>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</si>
  <si>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</si>
  <si>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</si>
  <si>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</si>
  <si>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</si>
  <si>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</si>
  <si>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</si>
  <si>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</si>
  <si>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</si>
  <si>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</si>
  <si>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</si>
  <si>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</si>
  <si>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</si>
  <si>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</si>
  <si>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</si>
  <si>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</si>
  <si>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</si>
  <si>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</si>
  <si>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</si>
  <si>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</si>
  <si>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</si>
  <si>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</si>
  <si>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</si>
  <si>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</si>
  <si>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</si>
  <si>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</si>
  <si>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</si>
  <si>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</si>
  <si>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</si>
  <si>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</si>
  <si>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</si>
  <si>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</si>
  <si>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</si>
  <si>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</si>
  <si>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</si>
  <si>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</si>
  <si>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</si>
  <si>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</si>
  <si>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</si>
  <si>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</si>
  <si>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</si>
  <si>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</si>
  <si>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</si>
  <si>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</si>
  <si>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</si>
  <si>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</si>
  <si>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</si>
  <si>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</si>
  <si>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</si>
  <si>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</si>
  <si>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</si>
  <si>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</si>
  <si>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</si>
  <si>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</si>
  <si>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</si>
  <si>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</si>
  <si>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</si>
  <si>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</si>
  <si>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</si>
  <si>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</si>
  <si>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</si>
  <si>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</si>
  <si>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</si>
  <si>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</si>
  <si>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</si>
  <si>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</si>
  <si>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</si>
  <si>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</si>
  <si>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</si>
  <si>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</si>
  <si>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</si>
  <si>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</si>
  <si>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</si>
  <si>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</si>
  <si>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</si>
  <si>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</si>
  <si>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</si>
  <si>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</si>
  <si>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</si>
  <si>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</si>
  <si>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</si>
  <si>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</si>
  <si>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</si>
  <si>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</si>
  <si>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</si>
  <si>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</si>
  <si>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</si>
  <si>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</si>
  <si>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</si>
  <si>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</si>
  <si>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</si>
  <si>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</si>
  <si>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</si>
  <si>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</si>
  <si>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</si>
  <si>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</si>
  <si>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</si>
  <si>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</si>
  <si>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</si>
  <si>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</si>
  <si>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</si>
  <si>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</si>
  <si>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</si>
  <si>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</si>
  <si>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</si>
  <si>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</si>
  <si>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</si>
  <si>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</si>
  <si>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</si>
  <si>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</si>
  <si>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</si>
  <si>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</si>
  <si>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</si>
  <si>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</si>
  <si>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</si>
  <si>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</si>
  <si>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</si>
  <si>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</si>
  <si>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</si>
  <si>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</si>
  <si>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</si>
  <si>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</si>
  <si>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</si>
  <si>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</si>
  <si>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</si>
  <si>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</si>
  <si>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</si>
  <si>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</si>
  <si>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</si>
  <si>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</si>
  <si>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</si>
  <si>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</si>
  <si>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</si>
  <si>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</si>
  <si>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</si>
  <si>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</si>
  <si>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</si>
  <si>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</si>
  <si>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</si>
  <si>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</si>
  <si>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</si>
  <si>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</si>
  <si>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</si>
  <si>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</si>
  <si>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</si>
  <si>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</si>
  <si>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</si>
  <si>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</si>
  <si>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</si>
  <si>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</si>
  <si>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</si>
  <si>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</si>
  <si>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</si>
  <si>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</si>
  <si>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</si>
  <si>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</si>
  <si>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</si>
  <si>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</si>
  <si>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</si>
  <si>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</si>
  <si>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</si>
  <si>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</si>
  <si>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</si>
  <si>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</si>
  <si>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</si>
  <si>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</si>
  <si>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</si>
  <si>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</si>
  <si>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</si>
  <si>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</si>
  <si>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</si>
  <si>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</si>
  <si>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</si>
  <si>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</si>
  <si>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</si>
  <si>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</si>
  <si>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</si>
  <si>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</si>
  <si>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</si>
  <si>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</si>
  <si>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</si>
  <si>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</si>
  <si>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</si>
  <si>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</si>
  <si>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</si>
  <si>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</si>
  <si>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</si>
  <si>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</si>
  <si>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</si>
  <si>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</si>
  <si>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</si>
  <si>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</si>
  <si>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</si>
  <si>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</si>
  <si>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</si>
  <si>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</si>
  <si>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</si>
  <si>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</si>
  <si>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</si>
  <si>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</si>
  <si>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</si>
  <si>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</si>
  <si>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</si>
  <si>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</si>
  <si>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</si>
  <si>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</si>
  <si>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</si>
  <si>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</si>
  <si>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</si>
  <si>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</si>
  <si>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</si>
  <si>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</si>
  <si>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</si>
  <si>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</si>
  <si>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</si>
  <si>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</si>
  <si>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</si>
  <si>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</si>
  <si>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</si>
  <si>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</si>
  <si>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</si>
  <si>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</si>
  <si>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</si>
  <si>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</si>
  <si>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</si>
  <si>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</si>
  <si>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</si>
  <si>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</si>
  <si>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</si>
  <si>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</si>
  <si>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</si>
  <si>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</si>
  <si>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</si>
  <si>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</si>
  <si>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</si>
  <si>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</si>
  <si>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</si>
  <si>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</si>
  <si>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</si>
  <si>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</si>
  <si>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</si>
  <si>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</si>
  <si>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</si>
  <si>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</si>
  <si>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</si>
  <si>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</si>
  <si>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</si>
  <si>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</si>
  <si>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</si>
  <si>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</si>
  <si>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</si>
  <si>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</si>
  <si>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</si>
  <si>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</si>
  <si>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</si>
  <si>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</si>
  <si>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</si>
  <si>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</si>
  <si>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</si>
  <si>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</si>
  <si>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</si>
  <si>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</si>
  <si>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</si>
  <si>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</si>
  <si>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</si>
  <si>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</si>
  <si>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</si>
  <si>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</si>
  <si>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</si>
  <si>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</si>
  <si>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</si>
  <si>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</si>
  <si>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</si>
  <si>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</si>
  <si>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</si>
  <si>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</si>
  <si>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</si>
  <si>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</si>
  <si>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</si>
  <si>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</si>
  <si>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</si>
  <si>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</si>
  <si>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</si>
  <si>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</si>
  <si>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</si>
  <si>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</si>
  <si>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</si>
  <si>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</si>
  <si>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</si>
  <si>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</si>
  <si>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</si>
  <si>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</si>
  <si>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</si>
  <si>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</si>
  <si>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</si>
  <si>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</si>
  <si>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</si>
  <si>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</si>
  <si>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</si>
  <si>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</si>
  <si>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</si>
  <si>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</si>
  <si>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</si>
  <si>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</si>
  <si>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</si>
  <si>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</si>
  <si>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</si>
  <si>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</si>
  <si>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</si>
  <si>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</si>
  <si>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</si>
  <si>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</si>
  <si>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</si>
  <si>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</si>
  <si>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</si>
  <si>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</si>
  <si>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</si>
  <si>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</si>
  <si>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</si>
  <si>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</si>
  <si>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</si>
  <si>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</si>
  <si>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</si>
  <si>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</si>
  <si>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</si>
  <si>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</si>
  <si>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</si>
  <si>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</si>
  <si>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</si>
  <si>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</si>
  <si>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</si>
  <si>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</si>
  <si>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</si>
  <si>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</si>
  <si>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</si>
  <si>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</si>
  <si>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</si>
  <si>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</si>
  <si>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</si>
  <si>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</si>
  <si>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</si>
  <si>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</si>
  <si>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</si>
  <si>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</si>
  <si>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</si>
  <si>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</si>
  <si>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</si>
  <si>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</si>
  <si>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</si>
  <si>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</si>
  <si>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</si>
  <si>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</si>
  <si>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</si>
  <si>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</si>
  <si>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</si>
  <si>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</si>
  <si>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</si>
  <si>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</si>
  <si>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</si>
  <si>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</si>
  <si>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</si>
  <si>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</si>
  <si>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</si>
  <si>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</si>
  <si>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</si>
  <si>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</si>
  <si>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</si>
  <si>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</si>
  <si>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</si>
  <si>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</si>
  <si>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</si>
  <si>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</si>
  <si>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</si>
  <si>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</si>
  <si>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</si>
  <si>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</si>
  <si>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</si>
  <si>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</si>
  <si>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</si>
  <si>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</si>
  <si>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</si>
  <si>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</si>
  <si>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</si>
  <si>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</si>
  <si>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</si>
  <si>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</si>
  <si>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</si>
  <si>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</si>
  <si>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</si>
  <si>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</si>
  <si>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</si>
  <si>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</si>
  <si>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</si>
  <si>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</si>
  <si>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</si>
  <si>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</si>
  <si>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</si>
  <si>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</si>
  <si>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</si>
  <si>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</si>
  <si>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</si>
  <si>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</si>
  <si>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</si>
  <si>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</si>
  <si>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</si>
  <si>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</si>
  <si>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</si>
  <si>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</si>
  <si>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</si>
  <si>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</si>
  <si>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</si>
  <si>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</si>
  <si>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</si>
  <si>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</si>
  <si>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</si>
  <si>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</si>
  <si>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</si>
  <si>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</si>
  <si>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</si>
  <si>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</si>
  <si>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</si>
  <si>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</si>
  <si>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</si>
  <si>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</si>
  <si>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</si>
  <si>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</si>
  <si>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</si>
  <si>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</si>
  <si>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</si>
  <si>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</si>
  <si>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</si>
  <si>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</si>
  <si>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</si>
  <si>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</si>
  <si>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</si>
  <si>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</si>
  <si>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</si>
  <si>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</si>
  <si>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</si>
  <si>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</si>
  <si>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</si>
  <si>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</si>
  <si>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</si>
  <si>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</si>
  <si>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</si>
  <si>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</si>
  <si>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</si>
  <si>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</si>
  <si>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</si>
  <si>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</si>
  <si>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</si>
  <si>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</si>
  <si>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</si>
  <si>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</si>
  <si>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</si>
  <si>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</si>
  <si>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</si>
  <si>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</si>
  <si>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</si>
  <si>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</si>
  <si>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</si>
  <si>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</si>
  <si>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</si>
  <si>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</si>
  <si>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</si>
  <si>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</si>
  <si>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</si>
  <si>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</si>
  <si>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</si>
  <si>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</si>
  <si>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</si>
  <si>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</si>
  <si>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</si>
  <si>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</si>
  <si>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</si>
  <si>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</si>
  <si>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</si>
  <si>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</si>
  <si>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</si>
  <si>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</si>
  <si>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</si>
  <si>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</si>
  <si>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</si>
  <si>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</si>
  <si>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</si>
  <si>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</si>
  <si>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</si>
  <si>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</si>
  <si>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</si>
  <si>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</si>
  <si>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</si>
  <si>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</si>
  <si>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</si>
  <si>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</si>
  <si>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</si>
  <si>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</si>
  <si>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</si>
  <si>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</si>
  <si>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</si>
  <si>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</si>
  <si>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</si>
  <si>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</si>
  <si>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</si>
  <si>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</si>
  <si>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</si>
  <si>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</si>
  <si>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</si>
  <si>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</si>
  <si>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</si>
  <si>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</si>
  <si>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</si>
  <si>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</si>
  <si>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</si>
  <si>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</si>
  <si>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</si>
  <si>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</si>
  <si>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</si>
  <si>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</si>
  <si>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</si>
  <si>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</si>
  <si>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</si>
  <si>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</si>
  <si>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</si>
  <si>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</si>
  <si>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</si>
  <si>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</si>
  <si>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</si>
  <si>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</si>
  <si>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</si>
  <si>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</si>
  <si>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</si>
  <si>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</si>
  <si>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</si>
  <si>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</si>
  <si>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</si>
  <si>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</si>
  <si>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</si>
  <si>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</si>
  <si>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</si>
  <si>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</si>
  <si>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</si>
  <si>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</si>
  <si>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</si>
  <si>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</si>
  <si>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</si>
  <si>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</si>
  <si>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</si>
  <si>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</si>
  <si>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</si>
  <si>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</si>
  <si>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</si>
  <si>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</si>
  <si>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</si>
  <si>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</si>
  <si>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</si>
  <si>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</si>
  <si>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</si>
  <si>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</si>
  <si>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</si>
  <si>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</si>
  <si>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</si>
  <si>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</si>
  <si>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</si>
  <si>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</si>
  <si>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</si>
  <si>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</si>
  <si>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</si>
  <si>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</si>
  <si>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</si>
  <si>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</si>
  <si>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</si>
  <si>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</si>
  <si>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</si>
  <si>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</si>
  <si>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</si>
  <si>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</si>
  <si>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</si>
  <si>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</si>
  <si>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</si>
  <si>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</si>
  <si>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</si>
  <si>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</si>
  <si>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</si>
  <si>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</si>
  <si>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</si>
  <si>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</si>
  <si>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</si>
  <si>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</si>
  <si>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</si>
  <si>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</si>
  <si>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</si>
  <si>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</si>
  <si>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</si>
  <si>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</si>
  <si>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</si>
  <si>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</si>
  <si>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</si>
  <si>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</si>
  <si>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</si>
  <si>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</si>
  <si>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</si>
  <si>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</si>
  <si>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</si>
  <si>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</si>
  <si>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</si>
  <si>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</si>
  <si>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</si>
  <si>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</si>
  <si>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</si>
  <si>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</si>
  <si>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</si>
  <si>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</si>
  <si>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</si>
  <si>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</si>
  <si>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</si>
  <si>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</si>
  <si>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</si>
  <si>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</si>
  <si>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</si>
  <si>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</si>
  <si>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</si>
  <si>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</si>
  <si>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</si>
  <si>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</si>
  <si>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</si>
  <si>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</si>
  <si>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</si>
  <si>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</si>
  <si>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</si>
  <si>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</si>
  <si>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</si>
  <si>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</si>
  <si>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</si>
  <si>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</si>
  <si>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</si>
  <si>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</si>
  <si>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</si>
  <si>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</si>
  <si>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</si>
  <si>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</si>
  <si>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</si>
  <si>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</si>
  <si>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</si>
  <si>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</si>
  <si>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</si>
  <si>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</si>
  <si>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</si>
  <si>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</si>
  <si>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</si>
  <si>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</si>
  <si>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</si>
  <si>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</si>
  <si>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</si>
  <si>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</si>
  <si>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</si>
  <si>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</si>
  <si>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</si>
  <si>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</si>
  <si>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</si>
  <si>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</si>
  <si>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</si>
  <si>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</si>
  <si>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</si>
  <si>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</si>
  <si>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</si>
  <si>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</si>
  <si>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</si>
  <si>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</si>
  <si>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</si>
  <si>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</si>
  <si>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</si>
  <si>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</si>
  <si>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</si>
  <si>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</si>
  <si>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</si>
  <si>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</si>
  <si>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</si>
  <si>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</si>
  <si>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</si>
  <si>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</si>
  <si>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</si>
  <si>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</si>
  <si>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</si>
  <si>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</si>
  <si>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</si>
  <si>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</si>
  <si>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</si>
  <si>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</si>
  <si>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</si>
  <si>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</si>
  <si>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</si>
  <si>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</si>
  <si>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</si>
  <si>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</si>
  <si>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</si>
  <si>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</si>
  <si>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</si>
  <si>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</si>
  <si>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</si>
  <si>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</si>
  <si>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</si>
  <si>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</si>
  <si>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</si>
  <si>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</si>
  <si>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</si>
  <si>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</si>
  <si>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</si>
  <si>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</si>
  <si>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</si>
  <si>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</si>
  <si>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</si>
  <si>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</si>
  <si>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</si>
  <si>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</si>
  <si>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</si>
  <si>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</si>
  <si>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</si>
  <si>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</si>
  <si>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</si>
  <si>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</si>
  <si>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</si>
  <si>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</si>
  <si>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</si>
  <si>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</si>
  <si>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</si>
  <si>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</si>
  <si>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</si>
  <si>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</si>
  <si>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</si>
  <si>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</si>
  <si>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</si>
  <si>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</si>
  <si>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</si>
  <si>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</si>
  <si>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</si>
  <si>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</si>
  <si>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</si>
  <si>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</si>
  <si>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</si>
  <si>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</si>
  <si>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</si>
  <si>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</si>
  <si>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</si>
  <si>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</si>
  <si>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</si>
  <si>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</si>
  <si>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</si>
  <si>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</si>
  <si>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</si>
  <si>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</si>
  <si>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</si>
  <si>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</si>
  <si>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</si>
  <si>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</si>
  <si>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</si>
  <si>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</si>
  <si>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</si>
  <si>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</si>
  <si>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</si>
  <si>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</si>
  <si>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</si>
  <si>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</si>
  <si>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</si>
  <si>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</si>
  <si>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</si>
  <si>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</si>
  <si>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</si>
  <si>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</si>
  <si>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</si>
  <si>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</si>
  <si>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</si>
  <si>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</si>
  <si>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</si>
  <si>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</si>
  <si>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</si>
  <si>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</si>
  <si>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</si>
  <si>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</si>
  <si>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</si>
  <si>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</si>
  <si>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</si>
  <si>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</si>
  <si>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</si>
  <si>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</si>
  <si>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</si>
  <si>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</si>
  <si>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</si>
  <si>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</si>
  <si>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</si>
  <si>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</si>
  <si>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</si>
  <si>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</si>
  <si>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</si>
  <si>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</si>
  <si>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</si>
  <si>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</si>
  <si>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</si>
  <si>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</si>
  <si>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</si>
  <si>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</si>
  <si>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</si>
  <si>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</si>
  <si>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</si>
  <si>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</si>
  <si>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</si>
  <si>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</si>
  <si>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</si>
  <si>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</si>
  <si>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</si>
  <si>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</si>
  <si>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</si>
  <si>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</si>
  <si>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</si>
  <si>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</si>
  <si>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</si>
  <si>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</si>
  <si>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</si>
  <si>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</si>
  <si>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</si>
  <si>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</si>
  <si>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</si>
  <si>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</si>
  <si>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</si>
  <si>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</si>
  <si>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</si>
  <si>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</si>
  <si>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</si>
  <si>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</si>
  <si>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</si>
  <si>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</si>
  <si>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</si>
  <si>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</si>
  <si>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</si>
  <si>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</si>
  <si>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</si>
  <si>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</si>
  <si>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</si>
  <si>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</si>
  <si>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</si>
  <si>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</si>
  <si>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</si>
  <si>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</si>
  <si>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</si>
  <si>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</si>
  <si>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</si>
  <si>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</si>
  <si>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</si>
  <si>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</si>
  <si>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</si>
  <si>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</si>
  <si>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</si>
  <si>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</si>
  <si>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</si>
  <si>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</si>
  <si>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</si>
  <si>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</si>
  <si>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</si>
  <si>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</si>
  <si>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</si>
  <si>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</si>
  <si>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</si>
  <si>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</si>
  <si>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</si>
  <si>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</si>
  <si>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</si>
  <si>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</si>
  <si>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</si>
  <si>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</si>
  <si>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</si>
  <si>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</si>
  <si>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</si>
  <si>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</si>
  <si>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</si>
  <si>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</si>
  <si>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</si>
  <si>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</si>
  <si>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</si>
  <si>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</si>
  <si>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</si>
  <si>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</si>
  <si>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</si>
  <si>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</si>
  <si>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</si>
  <si>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</si>
  <si>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</si>
  <si>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</si>
  <si>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</si>
  <si>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</si>
  <si>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</si>
  <si>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</si>
  <si>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</si>
  <si>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</si>
  <si>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</si>
  <si>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</si>
  <si>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</si>
  <si>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</si>
  <si>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</si>
  <si>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</si>
  <si>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</si>
  <si>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</si>
  <si>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</si>
  <si>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</si>
  <si>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</si>
  <si>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</si>
  <si>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</si>
  <si>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</si>
  <si>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</si>
  <si>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</si>
  <si>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</si>
  <si>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</si>
  <si>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</si>
  <si>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</si>
  <si>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</si>
  <si>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</si>
  <si>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</si>
  <si>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</si>
  <si>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</si>
  <si>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</si>
  <si>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</si>
  <si>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</si>
  <si>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</si>
  <si>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</si>
  <si>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</si>
  <si>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</si>
  <si>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</si>
  <si>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</si>
  <si>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</si>
  <si>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</si>
  <si>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</si>
  <si>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</si>
  <si>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</si>
  <si>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</si>
  <si>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</si>
  <si>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</si>
  <si>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</si>
  <si>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</si>
  <si>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</si>
  <si>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</si>
  <si>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</si>
  <si>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</si>
  <si>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</si>
  <si>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</si>
  <si>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</si>
  <si>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</si>
  <si>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</si>
  <si>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</si>
  <si>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</si>
  <si>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</si>
  <si>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</si>
  <si>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</si>
  <si>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</si>
  <si>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</si>
  <si>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</si>
  <si>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</si>
  <si>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</si>
  <si>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</si>
  <si>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</si>
  <si>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</si>
  <si>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</si>
  <si>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</si>
  <si>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</si>
  <si>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</si>
  <si>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</si>
  <si>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</si>
  <si>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</si>
  <si>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</si>
  <si>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</si>
  <si>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</si>
  <si>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</si>
  <si>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</si>
  <si>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</si>
  <si>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</si>
  <si>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</si>
  <si>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</si>
  <si>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</si>
  <si>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</si>
  <si>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</si>
  <si>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</si>
  <si>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</si>
  <si>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</si>
  <si>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</si>
  <si>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</si>
  <si>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</si>
  <si>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</si>
  <si>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</si>
  <si>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</si>
  <si>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</si>
  <si>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</si>
  <si>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</si>
  <si>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</si>
  <si>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</si>
  <si>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</si>
  <si>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</si>
  <si>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</si>
  <si>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</si>
  <si>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</si>
  <si>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</si>
  <si>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</si>
  <si>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</si>
  <si>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</si>
  <si>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</si>
  <si>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</si>
  <si>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</si>
  <si>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</si>
  <si>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</si>
  <si>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</si>
  <si>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</si>
  <si>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</si>
  <si>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</si>
  <si>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</si>
  <si>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</si>
  <si>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</si>
  <si>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</si>
  <si>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</si>
  <si>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</si>
  <si>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</si>
  <si>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</si>
  <si>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</si>
  <si>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</si>
  <si>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</si>
  <si>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</si>
  <si>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</si>
  <si>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</si>
  <si>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</si>
  <si>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</si>
  <si>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</si>
  <si>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</si>
  <si>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</si>
  <si>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</si>
  <si>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</si>
  <si>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</si>
  <si>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</si>
  <si>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</si>
  <si>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</si>
  <si>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</si>
  <si>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</si>
  <si>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</si>
  <si>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</si>
  <si>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</si>
  <si>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</si>
  <si>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</si>
  <si>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</si>
  <si>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</si>
  <si>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</si>
  <si>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</si>
  <si>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</si>
  <si>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</si>
  <si>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</si>
  <si>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</si>
  <si>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</si>
  <si>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</si>
  <si>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</si>
  <si>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</si>
  <si>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</si>
  <si>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</si>
  <si>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</si>
  <si>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</si>
  <si>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</si>
  <si>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</si>
  <si>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</si>
  <si>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</si>
  <si>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</si>
  <si>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</si>
  <si>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</si>
  <si>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</si>
  <si>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</si>
  <si>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</si>
  <si>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</si>
  <si>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</si>
  <si>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</si>
  <si>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</si>
  <si>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</si>
  <si>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</si>
  <si>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</si>
  <si>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</si>
  <si>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</si>
  <si>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</si>
  <si>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</si>
  <si>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</si>
  <si>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</si>
  <si>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</si>
  <si>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</si>
  <si>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</si>
  <si>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</si>
  <si>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</si>
  <si>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</si>
  <si>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</si>
  <si>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</si>
  <si>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</si>
  <si>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</si>
  <si>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</si>
  <si>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</si>
  <si>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</si>
  <si>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</si>
  <si>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</si>
  <si>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</si>
  <si>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</si>
  <si>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</si>
  <si>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</si>
  <si>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</si>
  <si>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</si>
  <si>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</si>
  <si>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</si>
  <si>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</si>
  <si>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</si>
  <si>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</si>
  <si>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</si>
  <si>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</si>
  <si>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</si>
  <si>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</si>
  <si>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</si>
  <si>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</si>
  <si>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</si>
  <si>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</si>
  <si>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</si>
  <si>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</si>
  <si>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</si>
  <si>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</si>
  <si>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</si>
  <si>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</si>
  <si>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</si>
  <si>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</si>
  <si>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</si>
  <si>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</si>
  <si>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</si>
  <si>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</si>
  <si>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</si>
  <si>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</si>
  <si>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</si>
  <si>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</si>
  <si>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</si>
  <si>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</si>
  <si>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</si>
  <si>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</si>
  <si>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</si>
  <si>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</si>
  <si>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</si>
  <si>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</si>
  <si>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</si>
  <si>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</si>
  <si>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</si>
  <si>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</si>
  <si>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</si>
  <si>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</si>
  <si>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</si>
  <si>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</si>
  <si>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</si>
  <si>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</si>
  <si>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</si>
  <si>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</si>
  <si>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</si>
  <si>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</si>
  <si>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</si>
  <si>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</si>
  <si>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</si>
  <si>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</si>
  <si>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</si>
  <si>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</si>
  <si>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</si>
  <si>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</si>
  <si>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</si>
  <si>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</si>
  <si>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</si>
  <si>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</si>
  <si>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</si>
  <si>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</si>
  <si>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</si>
  <si>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</si>
  <si>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</si>
  <si>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</si>
  <si>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</si>
  <si>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</si>
  <si>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</si>
  <si>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</si>
  <si>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</si>
  <si>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</si>
  <si>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</si>
  <si>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</si>
  <si>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</si>
  <si>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</si>
  <si>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</si>
  <si>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</si>
  <si>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</si>
  <si>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</si>
  <si>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</si>
  <si>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</si>
  <si>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</si>
  <si>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</si>
  <si>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</si>
  <si>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</si>
  <si>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</si>
  <si>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</si>
  <si>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</si>
  <si>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</si>
  <si>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</si>
  <si>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</si>
  <si>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</si>
  <si>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</si>
  <si>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</si>
  <si>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</si>
  <si>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</si>
  <si>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</si>
  <si>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</si>
  <si>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</si>
  <si>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</si>
  <si>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</si>
  <si>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</si>
  <si>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</si>
  <si>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</si>
  <si>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</si>
  <si>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</si>
  <si>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</si>
  <si>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</si>
  <si>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</si>
  <si>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</si>
  <si>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</si>
  <si>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</si>
  <si>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</si>
  <si>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</si>
  <si>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</si>
  <si>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</si>
  <si>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</si>
  <si>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</si>
  <si>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</si>
  <si>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</si>
  <si>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</si>
  <si>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</si>
  <si>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</si>
  <si>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</si>
  <si>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</si>
  <si>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</si>
  <si>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</si>
  <si>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</si>
  <si>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</si>
  <si>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</si>
  <si>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</si>
  <si>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</si>
  <si>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</si>
  <si>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</si>
  <si>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</si>
  <si>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</si>
  <si>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</si>
  <si>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</si>
  <si>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</si>
  <si>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</si>
  <si>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</si>
  <si>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</si>
  <si>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</si>
  <si>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</si>
  <si>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</si>
  <si>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</si>
  <si>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</si>
  <si>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</si>
  <si>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</si>
  <si>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</si>
  <si>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</si>
  <si>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</si>
  <si>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</si>
  <si>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</si>
  <si>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</si>
  <si>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</si>
  <si>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</si>
  <si>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</si>
  <si>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</si>
  <si>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</si>
  <si>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</si>
  <si>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</si>
  <si>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</si>
  <si>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</si>
  <si>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</si>
  <si>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</si>
  <si>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</si>
  <si>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</si>
  <si>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</si>
  <si>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</si>
  <si>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</si>
  <si>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</si>
  <si>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</si>
  <si>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</si>
  <si>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</si>
  <si>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</si>
  <si>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</si>
  <si>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</si>
  <si>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</si>
  <si>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</si>
  <si>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</si>
  <si>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</si>
  <si>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</si>
  <si>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</si>
  <si>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</si>
  <si>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</si>
  <si>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</si>
  <si>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</si>
  <si>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</si>
  <si>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</si>
  <si>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</si>
  <si>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</si>
  <si>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</si>
  <si>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</si>
  <si>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</si>
  <si>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</si>
  <si>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</si>
  <si>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</si>
  <si>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</si>
  <si>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</si>
  <si>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</si>
  <si>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</si>
  <si>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</si>
  <si>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</si>
  <si>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</si>
  <si>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</si>
  <si>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</si>
  <si>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</si>
  <si>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</si>
  <si>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</si>
  <si>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</si>
  <si>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</si>
  <si>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</si>
  <si>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</si>
  <si>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</si>
  <si>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</si>
  <si>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</si>
  <si>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</si>
  <si>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</si>
  <si>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</si>
  <si>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</si>
  <si>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</si>
  <si>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</si>
  <si>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</si>
  <si>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</si>
  <si>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</si>
  <si>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</si>
  <si>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</si>
  <si>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</si>
  <si>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</si>
  <si>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</si>
  <si>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</si>
  <si>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</si>
  <si>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</si>
  <si>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</si>
  <si>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</si>
  <si>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</si>
  <si>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</si>
  <si>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</si>
  <si>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</si>
  <si>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</si>
  <si>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</si>
  <si>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</si>
  <si>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</si>
  <si>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</si>
  <si>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</si>
  <si>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</si>
  <si>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</si>
  <si>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</si>
  <si>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</si>
  <si>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</si>
  <si>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</si>
  <si>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</si>
  <si>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</si>
  <si>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</si>
  <si>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</si>
  <si>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</si>
  <si>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</si>
  <si>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</si>
  <si>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</si>
  <si>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</si>
  <si>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</si>
  <si>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</si>
  <si>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</si>
  <si>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</si>
  <si>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</si>
  <si>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</si>
  <si>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</si>
  <si>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</si>
  <si>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</si>
  <si>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</si>
  <si>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</si>
  <si>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</si>
  <si>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</si>
  <si>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</si>
  <si>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</si>
  <si>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</si>
  <si>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</si>
  <si>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</si>
  <si>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</si>
  <si>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</si>
  <si>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</si>
  <si>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</si>
  <si>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</si>
  <si>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</si>
  <si>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</si>
  <si>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</si>
  <si>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</si>
  <si>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</si>
  <si>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</si>
  <si>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</si>
  <si>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</si>
  <si>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</si>
  <si>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</si>
  <si>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</si>
  <si>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</si>
  <si>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</si>
  <si>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</si>
  <si>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</si>
  <si>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</si>
  <si>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</si>
  <si>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</si>
  <si>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</si>
  <si>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</si>
  <si>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</si>
  <si>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</si>
  <si>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</si>
  <si>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</si>
  <si>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</si>
  <si>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</si>
  <si>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</si>
  <si>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</si>
  <si>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</si>
  <si>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</si>
  <si>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</si>
  <si>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</si>
  <si>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</si>
  <si>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</si>
  <si>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</si>
  <si>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</si>
  <si>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</si>
  <si>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</si>
  <si>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</si>
  <si>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</si>
  <si>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</si>
  <si>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</si>
  <si>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</si>
  <si>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</si>
  <si>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</si>
  <si>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</si>
  <si>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</si>
  <si>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</si>
  <si>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</si>
  <si>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</si>
  <si>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</si>
  <si>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</si>
  <si>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</si>
  <si>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</si>
  <si>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</si>
  <si>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</si>
  <si>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</si>
  <si>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</si>
  <si>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</si>
  <si>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</si>
  <si>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</si>
  <si>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</si>
  <si>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</si>
  <si>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</si>
  <si>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</si>
  <si>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</si>
  <si>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</si>
  <si>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</si>
  <si>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</si>
  <si>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</si>
  <si>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</si>
  <si>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</si>
  <si>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</si>
  <si>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</si>
  <si>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</si>
  <si>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</si>
  <si>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</si>
  <si>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</si>
  <si>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</si>
  <si>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</si>
  <si>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</si>
  <si>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</si>
  <si>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</si>
  <si>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</si>
  <si>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</si>
  <si>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</si>
  <si>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</si>
  <si>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</si>
  <si>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</si>
  <si>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</si>
  <si>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</si>
  <si>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</si>
  <si>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</si>
  <si>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</si>
  <si>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</si>
  <si>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</si>
  <si>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</si>
  <si>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</si>
  <si>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</si>
  <si>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</si>
  <si>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</si>
  <si>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</si>
  <si>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</si>
  <si>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</si>
  <si>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</si>
  <si>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</si>
  <si>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</si>
  <si>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</si>
  <si>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</si>
  <si>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</si>
  <si>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</si>
  <si>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</si>
  <si>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</si>
  <si>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</si>
  <si>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</si>
  <si>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</si>
  <si>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</si>
  <si>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</si>
  <si>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</si>
  <si>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</si>
  <si>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</si>
  <si>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</si>
  <si>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</si>
  <si>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</si>
  <si>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</si>
  <si>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</si>
  <si>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</si>
  <si>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</si>
  <si>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</si>
  <si>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</si>
  <si>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</si>
  <si>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</si>
  <si>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</si>
  <si>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</si>
  <si>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</si>
  <si>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</si>
  <si>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</si>
  <si>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</si>
  <si>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</si>
  <si>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</si>
  <si>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</si>
  <si>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</si>
  <si>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</si>
  <si>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</si>
  <si>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</si>
  <si>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</si>
  <si>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</si>
  <si>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</si>
  <si>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</si>
  <si>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</si>
  <si>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</si>
  <si>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</si>
  <si>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</si>
  <si>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</si>
  <si>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</si>
  <si>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</si>
  <si>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</si>
  <si>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</si>
  <si>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</si>
  <si>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</si>
  <si>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</si>
  <si>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</si>
  <si>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</si>
  <si>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</si>
  <si>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</si>
  <si>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</si>
  <si>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</si>
  <si>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</si>
  <si>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</si>
  <si>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</si>
  <si>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</si>
  <si>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</si>
  <si>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</si>
  <si>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</si>
  <si>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</si>
  <si>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</si>
  <si>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</si>
  <si>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</si>
  <si>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</si>
  <si>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</si>
  <si>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</si>
  <si>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</si>
  <si>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</si>
  <si>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</si>
  <si>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</si>
  <si>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</si>
  <si>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</si>
  <si>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</si>
  <si>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</si>
  <si>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</si>
  <si>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</si>
  <si>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</si>
  <si>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</si>
  <si>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</si>
  <si>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</si>
  <si>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</si>
  <si>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</si>
  <si>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</si>
  <si>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</si>
  <si>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</si>
  <si>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</si>
  <si>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</si>
  <si>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</si>
  <si>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</si>
  <si>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</si>
  <si>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</si>
  <si>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</si>
  <si>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</si>
  <si>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</si>
  <si>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</si>
  <si>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</si>
  <si>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</si>
  <si>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</si>
  <si>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</si>
  <si>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</si>
  <si>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</si>
  <si>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</si>
  <si>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</si>
  <si>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</si>
  <si>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</si>
  <si>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</si>
  <si>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</si>
  <si>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</si>
  <si>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</si>
  <si>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</si>
  <si>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</si>
  <si>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</si>
  <si>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</si>
  <si>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</si>
  <si>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</si>
  <si>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</si>
  <si>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</si>
  <si>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</si>
  <si>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</si>
  <si>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</si>
  <si>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</si>
  <si>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</si>
  <si>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</si>
  <si>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</si>
  <si>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</si>
  <si>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</si>
  <si>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</si>
  <si>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</si>
  <si>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</si>
  <si>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</si>
  <si>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</si>
  <si>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</si>
  <si>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</si>
  <si>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</si>
  <si>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</si>
  <si>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</si>
  <si>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</si>
  <si>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</si>
  <si>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</si>
  <si>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</si>
  <si>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</si>
  <si>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</si>
  <si>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</si>
  <si>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</si>
  <si>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</si>
  <si>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</si>
  <si>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</si>
  <si>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</si>
  <si>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</si>
  <si>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</si>
  <si>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</si>
  <si>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</si>
  <si>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</si>
  <si>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</si>
  <si>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</si>
  <si>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</si>
  <si>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</si>
  <si>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</si>
  <si>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</si>
  <si>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</si>
  <si>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</si>
  <si>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</si>
  <si>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</si>
  <si>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</si>
  <si>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</si>
  <si>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</si>
  <si>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</si>
  <si>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</si>
  <si>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</si>
  <si>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</si>
  <si>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</si>
  <si>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</si>
  <si>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</si>
  <si>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</si>
  <si>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</si>
  <si>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</si>
  <si>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</si>
  <si>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</si>
  <si>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</si>
  <si>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</si>
  <si>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</si>
  <si>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</si>
  <si>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</si>
  <si>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</si>
  <si>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</si>
  <si>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</si>
  <si>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</si>
  <si>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</si>
  <si>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</si>
  <si>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</si>
  <si>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</si>
  <si>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</si>
  <si>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</si>
  <si>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</si>
  <si>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</si>
  <si>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</si>
  <si>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</si>
  <si>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</si>
  <si>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</si>
  <si>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</si>
  <si>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</si>
  <si>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</si>
  <si>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</si>
  <si>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</si>
  <si>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</si>
  <si>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</si>
  <si>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</si>
  <si>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</si>
  <si>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</si>
  <si>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</si>
  <si>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</si>
  <si>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</si>
  <si>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</si>
  <si>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</si>
  <si>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</si>
  <si>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</si>
  <si>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</si>
  <si>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</si>
  <si>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</si>
  <si>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</si>
  <si>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</si>
  <si>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</si>
  <si>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</si>
  <si>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</si>
  <si>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</si>
  <si>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</si>
  <si>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</si>
  <si>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</si>
  <si>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</si>
  <si>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</si>
  <si>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</si>
  <si>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</si>
  <si>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</si>
  <si>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</si>
  <si>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</si>
  <si>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</si>
  <si>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</si>
  <si>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</si>
  <si>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</si>
  <si>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</si>
  <si>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</si>
  <si>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</si>
  <si>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</si>
  <si>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</si>
  <si>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</si>
  <si>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</si>
  <si>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</si>
  <si>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</si>
  <si>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</si>
  <si>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</si>
  <si>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</si>
  <si>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</si>
  <si>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</si>
  <si>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</si>
  <si>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</si>
  <si>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</si>
  <si>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</si>
  <si>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</si>
  <si>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</si>
  <si>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</si>
  <si>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</si>
  <si>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</si>
  <si>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</si>
  <si>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</si>
  <si>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</si>
  <si>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</si>
  <si>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</si>
  <si>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</si>
  <si>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</si>
  <si>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</si>
  <si>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</si>
  <si>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</si>
  <si>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</si>
  <si>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</si>
  <si>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</si>
  <si>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</si>
  <si>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</si>
  <si>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</si>
  <si>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</si>
  <si>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</si>
  <si>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</si>
  <si>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</si>
  <si>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</si>
  <si>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</si>
  <si>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</si>
  <si>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</si>
  <si>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</si>
  <si>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</si>
  <si>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</si>
  <si>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</si>
  <si>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</si>
  <si>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</si>
  <si>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</si>
  <si>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</si>
  <si>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</si>
  <si>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</si>
  <si>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</si>
  <si>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</si>
  <si>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</si>
  <si>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</si>
  <si>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</si>
  <si>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</si>
  <si>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</si>
  <si>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</si>
  <si>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</si>
  <si>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</si>
  <si>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</si>
  <si>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</si>
  <si>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</si>
  <si>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</si>
  <si>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</si>
  <si>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</si>
  <si>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</si>
  <si>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</si>
  <si>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</si>
  <si>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</si>
  <si>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</si>
  <si>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</si>
  <si>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</si>
  <si>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</si>
  <si>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</si>
  <si>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</si>
  <si>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</si>
  <si>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</si>
  <si>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</si>
  <si>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</si>
  <si>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</si>
  <si>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</si>
  <si>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</si>
  <si>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</si>
  <si>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</si>
  <si>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</si>
  <si>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</si>
  <si>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</si>
  <si>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</si>
  <si>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</si>
  <si>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</si>
  <si>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</si>
  <si>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</si>
  <si>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</si>
  <si>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</si>
  <si>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</si>
  <si>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</si>
  <si>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</si>
  <si>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</si>
  <si>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</si>
  <si>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</si>
  <si>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</si>
  <si>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</si>
  <si>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</si>
  <si>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</si>
  <si>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</si>
  <si>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</si>
  <si>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</si>
  <si>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</si>
  <si>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</si>
  <si>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</si>
  <si>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</si>
  <si>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</si>
  <si>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</si>
  <si>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</si>
  <si>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</si>
  <si>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</si>
  <si>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</si>
  <si>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</si>
  <si>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</si>
  <si>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</si>
  <si>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</si>
  <si>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</si>
  <si>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</si>
  <si>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</si>
  <si>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</si>
  <si>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</si>
  <si>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</si>
  <si>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</si>
  <si>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</si>
  <si>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</si>
  <si>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</si>
  <si>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</si>
  <si>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</si>
  <si>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</si>
  <si>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</si>
  <si>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</si>
  <si>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</si>
  <si>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</si>
  <si>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</si>
  <si>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</si>
  <si>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</si>
  <si>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</si>
  <si>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</si>
  <si>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</si>
  <si>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</si>
  <si>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</si>
  <si>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</si>
  <si>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</si>
  <si>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</si>
  <si>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</si>
  <si>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</si>
  <si>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</si>
  <si>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</si>
  <si>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</si>
  <si>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</si>
  <si>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</si>
  <si>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</si>
  <si>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</si>
  <si>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</si>
  <si>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</si>
  <si>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</si>
  <si>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</si>
  <si>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</si>
  <si>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</si>
  <si>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</si>
  <si>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</si>
  <si>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</si>
  <si>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</si>
  <si>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</si>
  <si>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</si>
  <si>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</si>
  <si>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</si>
  <si>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</si>
  <si>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</si>
  <si>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</si>
  <si>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</si>
  <si>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</si>
  <si>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</si>
  <si>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</si>
  <si>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</si>
  <si>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</si>
  <si>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</si>
  <si>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</si>
  <si>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</si>
  <si>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</si>
  <si>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</si>
  <si>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</si>
  <si>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</si>
  <si>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</si>
  <si>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</si>
  <si>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</si>
  <si>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</si>
  <si>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</si>
  <si>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</si>
  <si>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</si>
  <si>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</si>
  <si>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</si>
  <si>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</si>
  <si>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</si>
  <si>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</si>
  <si>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</si>
  <si>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</si>
  <si>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</si>
  <si>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</si>
  <si>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</si>
  <si>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</si>
  <si>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</si>
  <si>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</si>
  <si>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</si>
  <si>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</si>
  <si>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</si>
  <si>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</si>
  <si>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</si>
  <si>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</si>
  <si>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</si>
  <si>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</si>
  <si>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</si>
  <si>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</si>
  <si>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</si>
  <si>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</si>
  <si>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</si>
  <si>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</si>
  <si>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</si>
  <si>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</si>
  <si>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</si>
  <si>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</si>
  <si>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</si>
  <si>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</si>
  <si>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</si>
  <si>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</si>
  <si>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</si>
  <si>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</si>
  <si>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</si>
  <si>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</si>
  <si>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</si>
  <si>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</si>
  <si>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</si>
  <si>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</si>
  <si>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</si>
  <si>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</si>
  <si>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</si>
  <si>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</si>
  <si>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</si>
  <si>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</si>
  <si>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</si>
  <si>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</si>
  <si>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</si>
  <si>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</si>
  <si>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</si>
  <si>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</si>
  <si>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</si>
  <si>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</si>
  <si>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</si>
  <si>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</si>
  <si>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</si>
  <si>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</si>
  <si>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</si>
  <si>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</si>
  <si>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</si>
  <si>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</si>
  <si>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</si>
  <si>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</si>
  <si>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</si>
  <si>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</si>
  <si>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</si>
  <si>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</si>
  <si>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</si>
  <si>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</si>
  <si>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</si>
  <si>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</si>
  <si>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</si>
  <si>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</si>
  <si>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</si>
  <si>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</si>
  <si>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</si>
  <si>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</si>
  <si>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</si>
  <si>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</si>
  <si>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</si>
  <si>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</si>
  <si>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</si>
  <si>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</si>
  <si>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</si>
  <si>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</si>
  <si>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</si>
  <si>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</si>
  <si>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</si>
  <si>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</si>
  <si>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</si>
  <si>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</si>
  <si>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</si>
  <si>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</si>
  <si>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</si>
  <si>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</si>
  <si>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</si>
  <si>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</si>
  <si>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</si>
  <si>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</si>
  <si>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</si>
  <si>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</si>
  <si>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</si>
  <si>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</si>
  <si>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</si>
  <si>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</si>
  <si>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</si>
  <si>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</si>
  <si>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</si>
  <si>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</si>
  <si>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</si>
  <si>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</si>
  <si>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</si>
  <si>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</si>
  <si>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</si>
  <si>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</si>
  <si>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</si>
  <si>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</si>
  <si>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</si>
  <si>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</si>
  <si>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</si>
  <si>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</si>
  <si>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</si>
  <si>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</si>
  <si>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</si>
  <si>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</si>
  <si>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</si>
  <si>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</si>
  <si>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</si>
  <si>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</si>
  <si>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</si>
  <si>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</si>
  <si>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</si>
  <si>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</si>
  <si>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</si>
  <si>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</si>
  <si>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</si>
  <si>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</si>
  <si>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</si>
  <si>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</si>
  <si>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</si>
  <si>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</si>
  <si>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</si>
  <si>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</si>
  <si>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</si>
  <si>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</si>
  <si>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</si>
  <si>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</si>
  <si>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</si>
  <si>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</si>
  <si>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</si>
  <si>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</si>
  <si>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</si>
  <si>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</si>
  <si>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</si>
  <si>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</si>
  <si>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</si>
  <si>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</si>
  <si>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</si>
  <si>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</si>
  <si>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</si>
  <si>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</si>
  <si>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</si>
  <si>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</si>
  <si>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</si>
  <si>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</si>
  <si>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</si>
  <si>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</si>
  <si>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</si>
  <si>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</si>
  <si>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</si>
  <si>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</si>
  <si>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</si>
  <si>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</si>
  <si>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</si>
  <si>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</si>
  <si>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</si>
  <si>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</si>
  <si>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</si>
  <si>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</si>
  <si>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</si>
  <si>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</si>
  <si>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</si>
  <si>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</si>
  <si>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</si>
  <si>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</si>
  <si>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</si>
  <si>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</si>
  <si>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</si>
  <si>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</si>
  <si>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</si>
  <si>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</si>
  <si>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</si>
  <si>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</si>
  <si>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</si>
  <si>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</si>
  <si>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</si>
  <si>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</si>
  <si>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</si>
  <si>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</si>
  <si>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</si>
  <si>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</si>
  <si>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</si>
  <si>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</si>
  <si>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</si>
  <si>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</si>
  <si>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</si>
  <si>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</si>
  <si>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</si>
  <si>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</si>
  <si>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</si>
  <si>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</si>
  <si>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</si>
  <si>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</si>
  <si>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</si>
  <si>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</si>
  <si>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</si>
  <si>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</si>
  <si>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</si>
  <si>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</si>
  <si>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</si>
  <si>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</si>
  <si>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</si>
  <si>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</si>
  <si>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</si>
  <si>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</si>
  <si>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</si>
  <si>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</si>
  <si>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</si>
  <si>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</si>
  <si>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</si>
  <si>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</si>
  <si>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</si>
  <si>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</si>
  <si>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</si>
  <si>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</si>
  <si>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</si>
  <si>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</si>
  <si>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</si>
  <si>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</si>
  <si>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</si>
  <si>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</si>
  <si>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</si>
  <si>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</si>
  <si>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</si>
  <si>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</si>
  <si>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</si>
  <si>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</si>
  <si>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</si>
  <si>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</si>
  <si>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</si>
  <si>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</si>
  <si>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</si>
  <si>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</si>
  <si>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</si>
  <si>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</si>
  <si>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</si>
  <si>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</si>
  <si>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</si>
  <si>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</si>
  <si>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</si>
  <si>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</si>
  <si>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</si>
  <si>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</si>
  <si>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</si>
  <si>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</si>
  <si>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</si>
  <si>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</si>
  <si>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</si>
  <si>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</si>
  <si>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</si>
  <si>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</si>
  <si>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</si>
  <si>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</si>
  <si>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</si>
  <si>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</si>
  <si>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</si>
  <si>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</si>
  <si>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</si>
  <si>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</si>
  <si>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</si>
  <si>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</si>
  <si>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</si>
  <si>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</si>
  <si>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</si>
  <si>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</si>
  <si>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</si>
  <si>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</si>
  <si>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</si>
  <si>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</si>
  <si>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</si>
  <si>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</si>
  <si>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</si>
  <si>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</si>
  <si>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</si>
  <si>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</si>
  <si>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</si>
  <si>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</si>
  <si>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</si>
  <si>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</si>
  <si>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</si>
  <si>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</si>
  <si>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</si>
  <si>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</si>
  <si>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</si>
  <si>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</si>
  <si>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</si>
  <si>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</si>
  <si>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</si>
  <si>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</si>
  <si>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</si>
  <si>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</si>
  <si>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</si>
  <si>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</si>
  <si>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</si>
  <si>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</si>
  <si>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</si>
  <si>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</si>
  <si>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</si>
  <si>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</si>
  <si>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</si>
  <si>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</si>
  <si>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</si>
  <si>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</si>
  <si>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</si>
  <si>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</si>
  <si>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</si>
  <si>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</si>
  <si>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</si>
  <si>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</si>
  <si>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</si>
  <si>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</si>
  <si>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</si>
  <si>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</si>
  <si>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</si>
  <si>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</si>
  <si>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</si>
  <si>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</si>
  <si>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</si>
  <si>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</si>
  <si>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</si>
  <si>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</si>
  <si>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</si>
  <si>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</si>
  <si>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</si>
  <si>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</si>
  <si>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</si>
  <si>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</si>
  <si>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</si>
  <si>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</si>
  <si>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</si>
  <si>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</si>
  <si>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</si>
  <si>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</si>
  <si>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</si>
  <si>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</si>
  <si>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</si>
  <si>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</si>
  <si>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</si>
  <si>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</si>
  <si>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</si>
  <si>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</si>
  <si>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</si>
  <si>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</si>
  <si>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</si>
  <si>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</si>
  <si>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</si>
  <si>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</si>
  <si>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</si>
  <si>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</si>
  <si>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</si>
  <si>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</si>
  <si>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</si>
  <si>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</si>
  <si>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</si>
  <si>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</si>
  <si>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</si>
  <si>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</si>
  <si>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</si>
  <si>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</si>
  <si>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</si>
  <si>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</si>
  <si>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</si>
  <si>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</si>
  <si>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</si>
  <si>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</si>
  <si>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</si>
  <si>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</si>
  <si>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</si>
  <si>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</si>
  <si>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</si>
  <si>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</si>
  <si>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</si>
  <si>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</si>
  <si>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</si>
  <si>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</si>
  <si>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</si>
  <si>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</si>
  <si>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</si>
  <si>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</si>
  <si>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</si>
  <si>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</si>
  <si>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</si>
  <si>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</si>
  <si>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</si>
  <si>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</si>
  <si>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</si>
  <si>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</si>
  <si>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</si>
  <si>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</si>
  <si>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</si>
  <si>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</si>
  <si>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</si>
  <si>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</si>
  <si>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</si>
  <si>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</si>
  <si>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</si>
  <si>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</si>
  <si>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</si>
  <si>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</si>
  <si>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</si>
  <si>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</si>
  <si>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</si>
  <si>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</si>
  <si>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</si>
  <si>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</si>
  <si>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</si>
  <si>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</si>
  <si>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</si>
  <si>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</si>
  <si>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</si>
  <si>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</si>
  <si>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</si>
  <si>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</si>
  <si>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</si>
  <si>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</si>
  <si>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</si>
  <si>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</si>
  <si>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</si>
  <si>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</si>
  <si>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</si>
  <si>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</si>
  <si>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</si>
  <si>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</si>
  <si>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</si>
  <si>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</si>
  <si>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</si>
  <si>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</si>
  <si>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</si>
  <si>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</si>
  <si>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</si>
  <si>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</si>
  <si>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</si>
  <si>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</si>
  <si>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</si>
  <si>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</si>
  <si>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</si>
  <si>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</si>
  <si>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</si>
  <si>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</si>
  <si>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</si>
  <si>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</si>
  <si>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</si>
  <si>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</si>
  <si>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</si>
  <si>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</si>
  <si>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</si>
  <si>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</si>
  <si>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</si>
  <si>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</si>
  <si>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</si>
  <si>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</si>
  <si>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</si>
  <si>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</si>
  <si>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</si>
  <si>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</si>
  <si>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</si>
  <si>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</si>
  <si>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</si>
  <si>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</si>
  <si>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</si>
  <si>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</si>
  <si>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</si>
  <si>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</si>
  <si>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</si>
  <si>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</si>
  <si>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</si>
  <si>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</si>
  <si>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</si>
  <si>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</si>
  <si>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</si>
  <si>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</si>
  <si>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</si>
  <si>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</si>
  <si>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</si>
  <si>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</si>
  <si>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</si>
  <si>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</si>
  <si>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</si>
  <si>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</si>
  <si>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</si>
  <si>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</si>
  <si>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</si>
  <si>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</si>
  <si>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</si>
  <si>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</si>
  <si>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</si>
  <si>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</si>
  <si>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</si>
  <si>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</si>
  <si>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</si>
  <si>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</si>
  <si>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</si>
  <si>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</si>
  <si>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</si>
  <si>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</si>
  <si>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</si>
  <si>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</si>
  <si>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</si>
  <si>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</si>
  <si>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</si>
  <si>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</si>
  <si>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</si>
  <si>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</si>
  <si>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</si>
  <si>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</si>
  <si>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</si>
  <si>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</si>
  <si>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</si>
  <si>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</si>
  <si>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</si>
  <si>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</si>
  <si>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</si>
  <si>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</si>
  <si>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</si>
  <si>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</si>
  <si>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</si>
  <si>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</si>
  <si>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</si>
  <si>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</si>
  <si>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</si>
  <si>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</si>
  <si>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</si>
  <si>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</si>
  <si>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</si>
  <si>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</si>
  <si>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</si>
  <si>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</si>
  <si>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</si>
  <si>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</si>
  <si>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</si>
  <si>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</si>
  <si>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</si>
  <si>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</si>
  <si>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</si>
  <si>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</si>
  <si>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</si>
  <si>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</si>
  <si>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</si>
  <si>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</si>
  <si>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</si>
  <si>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</si>
  <si>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</si>
  <si>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</si>
  <si>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</si>
  <si>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</si>
  <si>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</si>
  <si>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</si>
  <si>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</si>
  <si>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</si>
  <si>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</si>
  <si>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</si>
  <si>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</si>
  <si>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</si>
  <si>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</si>
  <si>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</si>
  <si>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</si>
  <si>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</si>
  <si>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</si>
  <si>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</si>
  <si>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</si>
  <si>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</si>
  <si>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</si>
  <si>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</si>
  <si>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</si>
  <si>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</si>
  <si>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</si>
  <si>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</si>
  <si>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</si>
  <si>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</si>
  <si>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</si>
  <si>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</si>
  <si>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</si>
  <si>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</si>
  <si>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</si>
  <si>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</si>
  <si>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</si>
  <si>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</si>
  <si>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</si>
  <si>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</si>
  <si>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</si>
  <si>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</si>
  <si>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</si>
  <si>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</si>
  <si>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</si>
  <si>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</si>
  <si>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</si>
  <si>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</si>
  <si>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</si>
  <si>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</si>
  <si>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</si>
  <si>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</si>
  <si>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</si>
  <si>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</si>
  <si>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</si>
  <si>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</si>
  <si>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</si>
  <si>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</si>
  <si>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</si>
  <si>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</si>
  <si>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</si>
  <si>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</si>
  <si>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</si>
  <si>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</si>
  <si>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</si>
  <si>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</si>
  <si>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</si>
  <si>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</si>
  <si>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</si>
  <si>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</si>
  <si>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</si>
  <si>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</si>
  <si>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</si>
  <si>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</si>
  <si>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</si>
  <si>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</si>
  <si>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</si>
  <si>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</si>
  <si>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</si>
  <si>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</si>
  <si>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</si>
  <si>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</si>
  <si>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</si>
  <si>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</si>
  <si>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</si>
  <si>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</si>
  <si>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</si>
  <si>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</si>
  <si>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</si>
  <si>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</si>
  <si>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</si>
  <si>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</si>
  <si>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</si>
  <si>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</si>
  <si>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</si>
  <si>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</si>
  <si>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</si>
  <si>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</si>
  <si>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</si>
  <si>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</si>
  <si>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</si>
  <si>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</si>
  <si>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</si>
  <si>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</si>
  <si>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</si>
  <si>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</si>
  <si>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</si>
  <si>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</si>
  <si>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</si>
  <si>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</si>
  <si>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</si>
  <si>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</si>
  <si>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</si>
  <si>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</si>
  <si>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</si>
  <si>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</si>
  <si>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</si>
  <si>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</si>
  <si>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</si>
  <si>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</si>
  <si>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</si>
  <si>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</si>
  <si>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</si>
  <si>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</si>
  <si>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</si>
  <si>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</si>
  <si>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</si>
  <si>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</si>
  <si>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</si>
  <si>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</si>
  <si>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</si>
  <si>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</si>
  <si>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</si>
  <si>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</si>
  <si>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</si>
  <si>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</si>
  <si>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</si>
  <si>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</si>
  <si>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</si>
  <si>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</si>
  <si>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</si>
  <si>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</si>
  <si>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</si>
  <si>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</si>
  <si>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</si>
  <si>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</si>
  <si>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</si>
  <si>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</si>
  <si>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</si>
  <si>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</si>
  <si>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</si>
  <si>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</si>
  <si>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</si>
  <si>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</si>
  <si>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</si>
  <si>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</si>
  <si>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</si>
  <si>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</si>
  <si>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</si>
  <si>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</si>
  <si>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</si>
  <si>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</si>
  <si>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</si>
  <si>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</si>
  <si>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</si>
  <si>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</si>
  <si>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</si>
  <si>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</si>
  <si>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</si>
  <si>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</si>
  <si>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</si>
  <si>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</si>
  <si>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</si>
  <si>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</si>
  <si>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</si>
  <si>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</si>
  <si>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</si>
  <si>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</si>
  <si>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</si>
  <si>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</si>
  <si>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</si>
  <si>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</si>
  <si>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</si>
  <si>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</si>
  <si>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</si>
  <si>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</si>
  <si>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</si>
  <si>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</si>
  <si>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</si>
  <si>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</si>
  <si>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</si>
  <si>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</si>
  <si>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</si>
  <si>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</si>
  <si>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</si>
  <si>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</si>
  <si>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</si>
  <si>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</si>
  <si>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</si>
  <si>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</si>
  <si>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</si>
  <si>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</si>
  <si>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</si>
  <si>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</si>
  <si>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</si>
  <si>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</si>
  <si>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</si>
  <si>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</si>
  <si>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</si>
  <si>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</si>
  <si>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</si>
  <si>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</si>
  <si>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</si>
  <si>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</si>
  <si>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</si>
  <si>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</si>
  <si>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</si>
  <si>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</si>
  <si>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</si>
  <si>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</si>
  <si>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</si>
  <si>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</si>
  <si>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</si>
  <si>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</si>
  <si>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</si>
  <si>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</si>
  <si>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</si>
  <si>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</si>
  <si>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</si>
  <si>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</si>
  <si>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</si>
  <si>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</si>
  <si>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</si>
  <si>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</si>
  <si>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</si>
  <si>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</si>
  <si>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</si>
  <si>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</si>
  <si>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</si>
  <si>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</si>
  <si>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</si>
  <si>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</si>
  <si>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</si>
  <si>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</si>
  <si>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</si>
  <si>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</si>
  <si>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</si>
  <si>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</si>
  <si>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</si>
  <si>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</si>
  <si>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</si>
  <si>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</si>
  <si>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</si>
  <si>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</si>
  <si>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</si>
  <si>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</si>
  <si>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</si>
  <si>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</si>
  <si>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</si>
  <si>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</si>
  <si>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</si>
  <si>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</si>
  <si>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</si>
  <si>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</si>
  <si>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</si>
  <si>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</si>
  <si>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</si>
  <si>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</si>
  <si>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</si>
  <si>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</si>
  <si>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</si>
  <si>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</si>
  <si>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</si>
  <si>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</si>
  <si>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</si>
  <si>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</si>
  <si>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</si>
  <si>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</si>
  <si>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</si>
  <si>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</si>
  <si>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</si>
  <si>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</si>
  <si>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</si>
  <si>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</si>
  <si>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</si>
  <si>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</si>
  <si>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</si>
  <si>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</si>
  <si>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</si>
  <si>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</si>
  <si>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</si>
  <si>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</si>
  <si>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</si>
  <si>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</si>
  <si>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</si>
  <si>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</si>
  <si>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</si>
  <si>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</si>
  <si>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</si>
  <si>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</si>
  <si>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</si>
  <si>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</si>
  <si>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</si>
  <si>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</si>
  <si>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</si>
  <si>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</si>
  <si>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</si>
  <si>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</si>
  <si>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</si>
  <si>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</si>
  <si>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</si>
  <si>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</si>
  <si>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</si>
  <si>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</si>
  <si>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</si>
  <si>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</si>
  <si>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</si>
  <si>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</si>
  <si>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</si>
  <si>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</si>
  <si>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</si>
  <si>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</si>
  <si>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</si>
  <si>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</si>
  <si>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</si>
  <si>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</si>
  <si>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</si>
  <si>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</si>
  <si>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</si>
  <si>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</si>
  <si>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</si>
  <si>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</si>
  <si>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</si>
  <si>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</si>
  <si>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</si>
  <si>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</si>
  <si>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</si>
  <si>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</si>
  <si>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</si>
  <si>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</si>
  <si>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</si>
  <si>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</si>
  <si>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</si>
  <si>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</si>
  <si>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</si>
  <si>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</si>
  <si>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</si>
  <si>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</si>
  <si>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</si>
  <si>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</si>
  <si>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</si>
  <si>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</si>
  <si>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</si>
  <si>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</si>
  <si>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</si>
  <si>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</si>
  <si>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</si>
  <si>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</si>
  <si>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</si>
  <si>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</si>
  <si>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</si>
  <si>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</si>
  <si>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</si>
  <si>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</si>
  <si>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</si>
  <si>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</si>
  <si>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</si>
  <si>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</si>
  <si>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</si>
  <si>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</si>
  <si>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</si>
  <si>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</si>
  <si>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</si>
  <si>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</si>
  <si>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</si>
  <si>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</si>
  <si>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</si>
  <si>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</si>
  <si>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</si>
  <si>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</si>
  <si>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</si>
  <si>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</si>
  <si>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</si>
  <si>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</si>
  <si>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</si>
  <si>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</si>
  <si>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</si>
  <si>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</si>
  <si>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</si>
  <si>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</si>
  <si>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</si>
  <si>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</si>
  <si>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</si>
  <si>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</si>
  <si>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</si>
  <si>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</si>
  <si>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</si>
  <si>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</si>
  <si>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</si>
  <si>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</si>
  <si>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</si>
  <si>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</si>
  <si>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</si>
  <si>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</si>
  <si>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</si>
  <si>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</si>
  <si>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</si>
  <si>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</si>
  <si>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</si>
  <si>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</si>
  <si>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</si>
  <si>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</si>
  <si>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</si>
  <si>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</si>
  <si>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</si>
  <si>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</si>
  <si>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</si>
  <si>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</si>
  <si>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</si>
  <si>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</si>
  <si>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</si>
  <si>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</si>
  <si>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</si>
  <si>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</si>
  <si>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</si>
  <si>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</si>
  <si>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</si>
  <si>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</si>
  <si>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</si>
  <si>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</si>
  <si>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</si>
  <si>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</si>
  <si>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</si>
  <si>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</si>
  <si>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</si>
  <si>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</si>
  <si>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</si>
  <si>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</si>
  <si>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</si>
  <si>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</si>
  <si>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</si>
  <si>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</si>
  <si>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</si>
  <si>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</si>
  <si>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</si>
  <si>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</si>
  <si>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</si>
  <si>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</si>
  <si>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</si>
  <si>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</si>
  <si>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</si>
  <si>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</si>
  <si>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</si>
  <si>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</si>
  <si>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</si>
  <si>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</si>
  <si>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</si>
  <si>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</si>
  <si>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</si>
  <si>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</si>
  <si>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</si>
  <si>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</si>
  <si>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</si>
  <si>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</si>
  <si>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</si>
  <si>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</si>
  <si>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</si>
  <si>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</si>
  <si>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</si>
  <si>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</si>
  <si>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</si>
  <si>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</si>
  <si>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</si>
  <si>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</si>
  <si>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</si>
  <si>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</si>
  <si>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</si>
  <si>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</si>
  <si>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</si>
  <si>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</si>
  <si>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</si>
  <si>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</si>
  <si>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</si>
  <si>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</si>
  <si>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</si>
  <si>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</si>
  <si>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</si>
  <si>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</si>
  <si>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</si>
  <si>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</si>
  <si>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</si>
  <si>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</si>
  <si>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</si>
  <si>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</si>
  <si>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</si>
  <si>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</si>
  <si>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</si>
  <si>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</si>
  <si>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</si>
  <si>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</si>
  <si>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</si>
  <si>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</si>
  <si>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</si>
  <si>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</si>
  <si>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</si>
  <si>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</si>
  <si>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</si>
  <si>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</si>
  <si>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</si>
  <si>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</si>
  <si>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</si>
  <si>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</si>
  <si>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</si>
  <si>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</si>
  <si>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</si>
  <si>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</si>
  <si>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</si>
  <si>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</si>
  <si>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</si>
  <si>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</si>
  <si>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</si>
  <si>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</si>
  <si>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</si>
  <si>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</si>
  <si>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</si>
  <si>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</si>
  <si>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</si>
  <si>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</si>
  <si>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</si>
  <si>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</si>
  <si>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</si>
  <si>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</si>
  <si>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</si>
  <si>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</si>
  <si>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</si>
  <si>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</si>
  <si>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</si>
  <si>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</si>
  <si>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</si>
  <si>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</si>
  <si>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</si>
  <si>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</si>
  <si>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</si>
  <si>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</si>
  <si>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</si>
  <si>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</si>
  <si>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</si>
  <si>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</si>
  <si>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</si>
  <si>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</si>
  <si>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</si>
  <si>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</si>
  <si>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</si>
  <si>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</si>
  <si>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</si>
  <si>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</si>
  <si>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</si>
  <si>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</si>
  <si>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</si>
  <si>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</si>
  <si>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</si>
  <si>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</si>
  <si>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</si>
  <si>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</si>
  <si>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</si>
  <si>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</si>
  <si>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</si>
  <si>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</si>
  <si>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</si>
  <si>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</si>
  <si>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</si>
  <si>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</si>
  <si>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</si>
  <si>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</si>
  <si>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</si>
  <si>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</si>
  <si>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</si>
  <si>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</si>
  <si>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</si>
  <si>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</si>
  <si>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</si>
  <si>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</si>
  <si>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</si>
  <si>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</si>
  <si>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</si>
  <si>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</si>
  <si>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</si>
  <si>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</si>
  <si>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</si>
  <si>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</si>
  <si>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</si>
  <si>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</si>
  <si>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</si>
  <si>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</si>
  <si>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</si>
  <si>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</si>
  <si>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</si>
  <si>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</si>
  <si>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</si>
  <si>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</si>
  <si>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</si>
  <si>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</si>
  <si>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</si>
  <si>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</si>
  <si>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</si>
  <si>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</si>
  <si>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</si>
  <si>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</si>
  <si>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</si>
  <si>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</si>
  <si>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</si>
  <si>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</si>
  <si>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</si>
  <si>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</si>
  <si>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</si>
  <si>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</si>
  <si>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</si>
  <si>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</si>
  <si>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</si>
  <si>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</si>
  <si>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</si>
  <si>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</si>
  <si>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</si>
  <si>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</si>
  <si>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</si>
  <si>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</si>
  <si>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</si>
  <si>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</si>
  <si>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</si>
  <si>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</si>
  <si>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</si>
  <si>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</si>
  <si>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</si>
  <si>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</si>
  <si>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</si>
  <si>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</si>
  <si>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</si>
  <si>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</si>
  <si>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</si>
  <si>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</si>
  <si>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</si>
  <si>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</si>
  <si>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</si>
  <si>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</si>
  <si>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</si>
  <si>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</si>
  <si>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</si>
  <si>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</si>
  <si>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</si>
  <si>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</si>
  <si>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</si>
  <si>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</si>
  <si>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</si>
  <si>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</si>
  <si>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</si>
  <si>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</si>
  <si>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</si>
  <si>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</si>
  <si>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</si>
  <si>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</si>
  <si>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</si>
  <si>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</si>
  <si>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</si>
  <si>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</si>
  <si>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</si>
  <si>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</si>
  <si>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</si>
  <si>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</si>
  <si>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</si>
  <si>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</si>
  <si>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</si>
  <si>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</si>
  <si>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</si>
  <si>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</si>
  <si>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</si>
  <si>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</si>
  <si>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</si>
  <si>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</si>
  <si>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</si>
  <si>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</si>
  <si>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</si>
  <si>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</si>
  <si>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</si>
  <si>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</si>
  <si>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</si>
  <si>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</si>
  <si>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</si>
  <si>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</si>
  <si>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</si>
  <si>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</si>
  <si>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</si>
  <si>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</si>
  <si>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</si>
  <si>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</si>
  <si>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</si>
  <si>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</si>
  <si>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</si>
  <si>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</si>
  <si>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</si>
  <si>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</si>
  <si>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</si>
  <si>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</si>
  <si>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</si>
  <si>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</si>
  <si>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</si>
  <si>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</si>
  <si>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</si>
  <si>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</si>
  <si>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</si>
  <si>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</si>
  <si>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</si>
  <si>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</si>
  <si>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</si>
  <si>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</si>
  <si>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</si>
  <si>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</si>
  <si>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</si>
  <si>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</si>
  <si>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</si>
  <si>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</si>
  <si>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</si>
  <si>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</si>
  <si>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</si>
  <si>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</si>
  <si>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</si>
  <si>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</si>
  <si>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</si>
  <si>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</si>
  <si>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</si>
  <si>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</si>
  <si>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</si>
  <si>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</si>
  <si>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</si>
  <si>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</si>
  <si>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</si>
  <si>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</si>
  <si>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</si>
  <si>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</si>
  <si>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</si>
  <si>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</si>
  <si>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</si>
  <si>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</si>
  <si>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</si>
  <si>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</si>
  <si>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</si>
  <si>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</si>
  <si>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</si>
  <si>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</si>
  <si>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</si>
  <si>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</si>
  <si>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</si>
  <si>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</si>
  <si>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</si>
  <si>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</si>
  <si>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</si>
  <si>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</si>
  <si>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</si>
  <si>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</si>
  <si>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</si>
  <si>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</si>
  <si>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</si>
  <si>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</si>
  <si>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</si>
  <si>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</si>
  <si>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</si>
  <si>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</si>
  <si>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</si>
  <si>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</si>
  <si>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</si>
  <si>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</si>
  <si>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</si>
  <si>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</si>
  <si>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</si>
  <si>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</si>
  <si>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</si>
  <si>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</si>
  <si>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</si>
  <si>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</si>
  <si>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</si>
  <si>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</si>
  <si>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</si>
  <si>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</si>
  <si>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</si>
  <si>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</si>
  <si>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</si>
  <si>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</si>
  <si>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</si>
  <si>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</si>
  <si>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</si>
  <si>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</si>
  <si>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</si>
  <si>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</si>
  <si>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</si>
  <si>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</si>
  <si>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</si>
  <si>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</si>
  <si>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</si>
  <si>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</si>
  <si>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</si>
  <si>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</si>
  <si>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</si>
  <si>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</si>
  <si>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</si>
  <si>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</si>
  <si>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</si>
  <si>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</si>
  <si>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</si>
  <si>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</si>
  <si>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</si>
  <si>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</si>
  <si>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</si>
  <si>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</si>
  <si>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</si>
  <si>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</si>
  <si>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</si>
  <si>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</si>
  <si>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</si>
  <si>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</si>
  <si>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</si>
  <si>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</si>
  <si>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</si>
  <si>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</si>
  <si>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</si>
  <si>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</si>
  <si>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</si>
  <si>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</si>
  <si>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</si>
  <si>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</si>
  <si>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</si>
  <si>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</si>
  <si>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</si>
  <si>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</si>
  <si>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</si>
  <si>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</si>
  <si>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</si>
  <si>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</si>
  <si>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</si>
  <si>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</si>
  <si>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</si>
  <si>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</si>
  <si>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</si>
  <si>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</si>
  <si>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</si>
  <si>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</si>
  <si>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</si>
  <si>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</si>
  <si>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</si>
  <si>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</si>
  <si>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</si>
  <si>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</si>
  <si>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</si>
  <si>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</si>
  <si>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</si>
  <si>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</si>
  <si>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</si>
  <si>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</si>
  <si>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</si>
  <si>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</si>
  <si>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</si>
  <si>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</si>
  <si>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</si>
  <si>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</si>
  <si>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</si>
  <si>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</si>
  <si>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</si>
  <si>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</si>
  <si>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</si>
  <si>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</si>
  <si>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</si>
  <si>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</si>
  <si>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</si>
  <si>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</si>
  <si>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</si>
  <si>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</si>
  <si>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</si>
  <si>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</si>
  <si>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</si>
  <si>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</si>
  <si>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</si>
  <si>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</si>
  <si>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</si>
  <si>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</si>
  <si>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</si>
  <si>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</si>
  <si>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</si>
  <si>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</si>
  <si>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</si>
  <si>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</si>
  <si>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</si>
  <si>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</si>
  <si>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</si>
  <si>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</si>
  <si>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</si>
  <si>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</si>
  <si>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</si>
  <si>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</si>
  <si>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</si>
  <si>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</si>
  <si>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</si>
  <si>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</si>
  <si>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</si>
  <si>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</si>
  <si>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</si>
  <si>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</si>
  <si>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</si>
  <si>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</si>
  <si>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</si>
  <si>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</si>
  <si>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</si>
  <si>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</si>
  <si>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</si>
  <si>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</si>
  <si>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</si>
  <si>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</si>
  <si>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</si>
  <si>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</si>
  <si>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</si>
  <si>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</si>
  <si>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</si>
  <si>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</si>
  <si>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</si>
  <si>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</si>
  <si>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</si>
  <si>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</si>
  <si>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</si>
  <si>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</si>
  <si>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</si>
  <si>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</si>
  <si>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</si>
  <si>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</si>
  <si>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</si>
  <si>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</si>
  <si>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</si>
  <si>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</si>
  <si>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</si>
  <si>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</si>
  <si>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</si>
  <si>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</si>
  <si>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</si>
  <si>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</si>
  <si>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</si>
  <si>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</si>
  <si>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</si>
  <si>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</si>
  <si>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</si>
  <si>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</si>
  <si>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</si>
  <si>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</si>
  <si>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</si>
  <si>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</si>
  <si>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</si>
  <si>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</si>
  <si>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</si>
  <si>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</si>
  <si>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</si>
  <si>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</si>
  <si>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</si>
  <si>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</si>
  <si>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</si>
  <si>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</si>
  <si>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</si>
  <si>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</si>
  <si>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</si>
  <si>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</si>
  <si>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</si>
  <si>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</si>
  <si>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</si>
  <si>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</si>
  <si>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</si>
  <si>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</si>
  <si>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</si>
  <si>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</si>
  <si>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</si>
  <si>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</si>
  <si>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</si>
  <si>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</si>
  <si>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</si>
  <si>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</si>
  <si>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</si>
  <si>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</si>
  <si>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</si>
  <si>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</si>
  <si>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</si>
  <si>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</si>
  <si>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</si>
  <si>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</si>
  <si>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</si>
  <si>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</si>
  <si>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</si>
  <si>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</si>
  <si>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</si>
  <si>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</si>
  <si>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</si>
  <si>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</si>
  <si>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</si>
  <si>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</si>
  <si>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</si>
  <si>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</si>
  <si>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</si>
  <si>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</si>
  <si>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</si>
  <si>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</si>
  <si>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</si>
  <si>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</si>
  <si>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</si>
  <si>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</si>
  <si>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</si>
  <si>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</si>
  <si>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</si>
  <si>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</si>
  <si>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</si>
  <si>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</si>
  <si>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</si>
  <si>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</si>
  <si>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</si>
  <si>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</si>
  <si>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</si>
  <si>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</si>
  <si>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</si>
  <si>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</si>
  <si>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</si>
  <si>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</si>
  <si>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</si>
  <si>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</si>
  <si>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</si>
  <si>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</si>
  <si>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</si>
  <si>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</si>
  <si>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</si>
  <si>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</si>
  <si>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</si>
  <si>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</si>
  <si>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</si>
  <si>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</si>
  <si>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</si>
  <si>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</si>
  <si>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</si>
  <si>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</si>
  <si>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</si>
  <si>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</si>
  <si>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</si>
  <si>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</si>
  <si>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</si>
  <si>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</si>
  <si>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</si>
  <si>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</si>
  <si>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</si>
  <si>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</si>
  <si>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</si>
  <si>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</si>
  <si>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</si>
  <si>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</si>
  <si>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</si>
  <si>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</si>
  <si>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</si>
  <si>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</si>
  <si>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</si>
  <si>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</si>
  <si>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</si>
  <si>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</si>
  <si>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</si>
  <si>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</si>
  <si>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</si>
  <si>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</si>
  <si>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</si>
  <si>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</si>
  <si>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</si>
  <si>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</si>
  <si>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</si>
  <si>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</si>
  <si>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</si>
  <si>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</si>
  <si>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</si>
  <si>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</si>
  <si>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</si>
  <si>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</si>
  <si>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</si>
  <si>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</si>
  <si>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</si>
  <si>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</si>
  <si>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</si>
  <si>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</si>
  <si>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</si>
  <si>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</si>
  <si>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</si>
  <si>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</si>
  <si>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</si>
  <si>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</si>
  <si>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</si>
  <si>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</si>
  <si>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</si>
  <si>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</si>
  <si>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</si>
  <si>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</si>
  <si>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</si>
  <si>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</si>
  <si>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</si>
  <si>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</si>
  <si>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</si>
  <si>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</si>
  <si>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</si>
  <si>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</si>
  <si>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</si>
  <si>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</si>
  <si>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</si>
  <si>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</si>
  <si>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</si>
  <si>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</si>
  <si>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</si>
  <si>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</si>
  <si>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</si>
  <si>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</si>
  <si>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</si>
  <si>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</si>
  <si>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</si>
  <si>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</si>
  <si>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</si>
  <si>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</si>
  <si>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</si>
  <si>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</si>
  <si>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</si>
  <si>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</si>
  <si>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</si>
  <si>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</si>
  <si>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</si>
  <si>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</si>
  <si>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</si>
  <si>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</si>
  <si>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</si>
  <si>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</si>
  <si>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</si>
  <si>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</si>
  <si>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</si>
  <si>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</si>
  <si>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</si>
  <si>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</si>
  <si>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</si>
  <si>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</si>
  <si>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</si>
  <si>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</si>
  <si>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</si>
  <si>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</si>
  <si>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</si>
  <si>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</si>
  <si>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</si>
  <si>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</si>
  <si>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</si>
  <si>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</si>
  <si>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</si>
  <si>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</si>
  <si>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</si>
  <si>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</si>
  <si>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</si>
  <si>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</si>
  <si>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</si>
  <si>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</si>
  <si>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</si>
  <si>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</si>
  <si>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</si>
  <si>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</si>
  <si>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</si>
  <si>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</si>
  <si>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</si>
  <si>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</si>
  <si>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</si>
  <si>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</si>
  <si>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</si>
  <si>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</si>
  <si>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</si>
  <si>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</si>
  <si>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</si>
  <si>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</si>
  <si>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</si>
  <si>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</si>
  <si>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</si>
  <si>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</si>
  <si>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</si>
  <si>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</si>
  <si>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</si>
  <si>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</si>
  <si>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</si>
  <si>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</si>
  <si>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</si>
  <si>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</si>
  <si>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</si>
  <si>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</si>
  <si>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</si>
  <si>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</si>
  <si>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</si>
  <si>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</si>
  <si>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</si>
  <si>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</si>
  <si>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</si>
  <si>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</si>
  <si>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</si>
  <si>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</si>
  <si>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</si>
  <si>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</si>
  <si>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</si>
  <si>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</si>
  <si>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</si>
  <si>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</si>
  <si>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</si>
  <si>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</si>
  <si>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</si>
  <si>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</si>
  <si>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</si>
  <si>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</si>
  <si>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</si>
  <si>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</si>
  <si>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</si>
  <si>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</si>
  <si>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</si>
  <si>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</si>
  <si>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</si>
  <si>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</si>
  <si>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</si>
  <si>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</si>
  <si>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</si>
  <si>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</si>
  <si>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</si>
  <si>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</si>
  <si>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</si>
  <si>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</si>
  <si>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</si>
  <si>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</si>
  <si>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</si>
  <si>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</si>
  <si>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</si>
  <si>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</si>
  <si>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</si>
  <si>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</si>
  <si>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</si>
  <si>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</si>
  <si>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</si>
  <si>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</si>
  <si>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</si>
  <si>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</si>
  <si>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</si>
  <si>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</si>
  <si>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</si>
  <si>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</si>
  <si>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</si>
  <si>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</si>
  <si>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</si>
  <si>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</si>
  <si>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</si>
  <si>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</si>
  <si>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</si>
  <si>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</si>
  <si>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</si>
  <si>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</si>
  <si>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</si>
  <si>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</si>
  <si>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</si>
  <si>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</si>
  <si>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</si>
  <si>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</si>
  <si>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</si>
  <si>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</si>
  <si>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</si>
  <si>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</si>
  <si>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</si>
  <si>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</si>
  <si>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</si>
  <si>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</si>
  <si>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</si>
  <si>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</si>
  <si>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</si>
  <si>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</si>
  <si>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</si>
  <si>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</si>
  <si>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</si>
  <si>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</si>
  <si>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</si>
  <si>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</si>
  <si>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</si>
  <si>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</si>
  <si>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</si>
  <si>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</si>
  <si>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</si>
  <si>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</si>
  <si>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</si>
  <si>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</si>
  <si>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</si>
  <si>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</si>
  <si>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</si>
  <si>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</si>
  <si>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</si>
  <si>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</si>
  <si>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</si>
  <si>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</si>
  <si>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</si>
  <si>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</si>
  <si>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</si>
  <si>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</si>
  <si>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</si>
  <si>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</si>
  <si>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</si>
  <si>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</si>
  <si>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</si>
  <si>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</si>
  <si>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</si>
  <si>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</si>
  <si>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</si>
  <si>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</si>
  <si>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</si>
  <si>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</si>
  <si>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</si>
  <si>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</si>
  <si>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</si>
  <si>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</si>
  <si>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</si>
  <si>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</si>
  <si>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</si>
  <si>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</si>
  <si>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</si>
  <si>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</si>
  <si>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</si>
  <si>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</si>
  <si>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</si>
  <si>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</si>
  <si>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</si>
  <si>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</si>
  <si>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</si>
  <si>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</si>
  <si>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</si>
  <si>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</si>
  <si>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</si>
  <si>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</si>
  <si>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</si>
  <si>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</si>
  <si>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</si>
  <si>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</si>
  <si>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</si>
  <si>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</si>
  <si>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</si>
  <si>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</si>
  <si>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</si>
  <si>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</si>
  <si>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</si>
  <si>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</si>
  <si>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</si>
  <si>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</si>
  <si>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</si>
  <si>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</si>
  <si>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</si>
  <si>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</si>
  <si>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</si>
  <si>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</si>
  <si>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</si>
  <si>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</si>
  <si>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</si>
  <si>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</si>
  <si>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</si>
  <si>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</si>
  <si>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</si>
  <si>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</si>
  <si>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</si>
  <si>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</si>
  <si>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</si>
  <si>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</si>
  <si>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</si>
  <si>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</si>
  <si>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</si>
  <si>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</si>
  <si>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</si>
  <si>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</si>
  <si>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</si>
  <si>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</si>
  <si>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</si>
  <si>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</si>
  <si>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</si>
  <si>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</si>
  <si>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</si>
  <si>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</si>
  <si>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</si>
  <si>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</si>
  <si>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</si>
  <si>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</si>
  <si>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</si>
  <si>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</si>
  <si>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</si>
  <si>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</si>
  <si>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</si>
  <si>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</si>
  <si>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</si>
  <si>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</si>
  <si>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</si>
  <si>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</si>
  <si>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</si>
  <si>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</si>
  <si>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</si>
  <si>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</si>
  <si>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</si>
  <si>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</si>
  <si>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</si>
  <si>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</si>
  <si>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</si>
  <si>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</si>
  <si>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</si>
  <si>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</si>
  <si>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</si>
  <si>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</si>
  <si>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</si>
  <si>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</si>
  <si>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</si>
  <si>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</si>
  <si>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</si>
  <si>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</si>
  <si>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</si>
  <si>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</si>
  <si>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</si>
  <si>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</si>
  <si>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</si>
  <si>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</si>
  <si>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</si>
  <si>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</si>
  <si>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</si>
  <si>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</si>
  <si>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</si>
  <si>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</si>
  <si>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</si>
  <si>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</si>
  <si>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</si>
  <si>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</si>
  <si>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</si>
  <si>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</si>
  <si>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</si>
  <si>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</si>
  <si>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</si>
  <si>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</si>
  <si>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</si>
  <si>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</si>
  <si>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</si>
  <si>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</si>
  <si>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</si>
  <si>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</si>
  <si>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</si>
  <si>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</si>
  <si>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</si>
  <si>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</si>
  <si>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</si>
  <si>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</si>
  <si>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</si>
  <si>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</si>
  <si>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</si>
  <si>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</si>
  <si>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</si>
  <si>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</si>
  <si>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</si>
  <si>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</si>
  <si>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</si>
  <si>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</si>
  <si>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</si>
  <si>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</si>
  <si>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</si>
  <si>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</si>
  <si>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</si>
  <si>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</si>
  <si>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</si>
  <si>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</si>
  <si>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</si>
  <si>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</si>
  <si>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</si>
  <si>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</si>
  <si>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</si>
  <si>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</si>
  <si>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</si>
  <si>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</si>
  <si>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</si>
  <si>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</si>
  <si>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</si>
  <si>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</si>
  <si>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</si>
  <si>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</si>
  <si>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</si>
  <si>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</si>
  <si>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</si>
  <si>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</si>
  <si>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</si>
  <si>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</si>
  <si>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</si>
  <si>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</si>
  <si>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</si>
  <si>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</si>
  <si>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</si>
  <si>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</si>
  <si>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</si>
  <si>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</si>
  <si>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</si>
  <si>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</si>
  <si>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</si>
  <si>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</si>
  <si>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</si>
  <si>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</si>
  <si>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</si>
  <si>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</si>
  <si>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</si>
  <si>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</si>
  <si>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</si>
  <si>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</si>
  <si>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</si>
  <si>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</si>
  <si>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</si>
  <si>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</si>
  <si>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</si>
  <si>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</si>
  <si>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</si>
  <si>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</si>
  <si>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</si>
  <si>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</si>
  <si>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</si>
  <si>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</si>
  <si>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</si>
  <si>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</si>
  <si>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</si>
  <si>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</si>
  <si>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</si>
  <si>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</si>
  <si>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</si>
  <si>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</si>
  <si>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</si>
  <si>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</si>
  <si>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</si>
  <si>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</si>
  <si>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</si>
  <si>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</si>
  <si>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</si>
  <si>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</si>
  <si>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</si>
  <si>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</si>
  <si>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</si>
  <si>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</si>
  <si>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</si>
  <si>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</si>
  <si>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</si>
  <si>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</si>
  <si>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</si>
  <si>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</si>
  <si>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</si>
  <si>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</si>
  <si>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</si>
  <si>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</si>
  <si>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</si>
  <si>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</si>
  <si>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</si>
  <si>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</si>
  <si>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</si>
  <si>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</si>
  <si>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</si>
  <si>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</si>
  <si>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</si>
  <si>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</si>
  <si>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</si>
  <si>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</si>
  <si>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</si>
  <si>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</si>
  <si>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</si>
  <si>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</si>
  <si>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</si>
  <si>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</si>
  <si>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</si>
  <si>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</si>
  <si>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</si>
  <si>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</si>
  <si>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</si>
  <si>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</si>
  <si>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</si>
  <si>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</si>
  <si>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</si>
  <si>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</si>
  <si>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</si>
  <si>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</si>
  <si>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</si>
  <si>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</si>
  <si>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</si>
  <si>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</si>
  <si>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</si>
  <si>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</si>
  <si>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</si>
  <si>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</si>
  <si>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</si>
  <si>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</si>
  <si>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</si>
  <si>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</si>
  <si>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</si>
  <si>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</si>
  <si>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</si>
  <si>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</si>
  <si>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</si>
  <si>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</si>
  <si>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</si>
  <si>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</si>
  <si>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</si>
  <si>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</si>
  <si>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</si>
  <si>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</si>
  <si>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</si>
  <si>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</si>
  <si>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</si>
  <si>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</si>
  <si>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</si>
  <si>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</si>
  <si>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</si>
  <si>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</si>
  <si>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</si>
  <si>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</si>
  <si>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</si>
  <si>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</si>
  <si>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</si>
  <si>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</si>
  <si>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</si>
  <si>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</si>
  <si>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</si>
  <si>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</si>
  <si>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</si>
  <si>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</si>
  <si>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</si>
  <si>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</si>
  <si>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</si>
  <si>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</si>
  <si>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</si>
  <si>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</si>
  <si>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</si>
  <si>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</si>
  <si>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</si>
  <si>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</si>
  <si>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</si>
  <si>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</si>
  <si>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</si>
  <si>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</si>
  <si>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</si>
  <si>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</si>
  <si>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</si>
  <si>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</si>
  <si>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</si>
  <si>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</si>
  <si>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</si>
  <si>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</si>
  <si>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</si>
  <si>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</si>
  <si>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</si>
  <si>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</si>
  <si>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</si>
  <si>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</si>
  <si>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</si>
  <si>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</si>
  <si>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</si>
  <si>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</si>
  <si>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</si>
  <si>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</si>
  <si>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</si>
  <si>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</si>
  <si>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</si>
  <si>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</si>
  <si>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</si>
  <si>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</si>
  <si>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</si>
  <si>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</si>
  <si>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</si>
  <si>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</si>
  <si>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</si>
  <si>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</si>
  <si>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</si>
  <si>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</si>
  <si>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</si>
  <si>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</si>
  <si>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</si>
  <si>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</si>
  <si>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</si>
  <si>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</si>
  <si>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</si>
  <si>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</si>
  <si>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</si>
  <si>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</si>
  <si>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</si>
  <si>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</si>
  <si>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</si>
  <si>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</si>
  <si>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</si>
  <si>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</si>
  <si>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</si>
  <si>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</si>
  <si>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</si>
  <si>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</si>
  <si>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</si>
  <si>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</si>
  <si>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</si>
  <si>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</si>
  <si>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</si>
  <si>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</si>
  <si>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</si>
  <si>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</si>
  <si>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</si>
  <si>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</si>
  <si>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</si>
  <si>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</si>
  <si>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</si>
  <si>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</si>
  <si>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</si>
  <si>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</si>
  <si>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</si>
  <si>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</si>
  <si>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</si>
  <si>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</si>
  <si>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</si>
  <si>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</si>
  <si>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</si>
  <si>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</si>
  <si>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</si>
  <si>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</si>
  <si>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</si>
  <si>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</si>
  <si>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</si>
  <si>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</si>
  <si>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</si>
  <si>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</si>
  <si>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</si>
  <si>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</si>
  <si>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</si>
  <si>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</si>
  <si>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</si>
  <si>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</si>
  <si>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</si>
  <si>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</si>
  <si>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</si>
  <si>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</si>
  <si>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</si>
  <si>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</si>
  <si>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</si>
  <si>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</si>
  <si>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</si>
  <si>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</si>
  <si>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</si>
  <si>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</si>
  <si>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</si>
  <si>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</si>
  <si>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</si>
  <si>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</si>
  <si>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</si>
  <si>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</si>
  <si>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</si>
  <si>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</si>
  <si>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</si>
  <si>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</si>
  <si>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</si>
  <si>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</si>
  <si>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</si>
  <si>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</si>
  <si>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</si>
  <si>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</si>
  <si>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</si>
  <si>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</si>
  <si>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</si>
  <si>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</si>
  <si>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</si>
  <si>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</si>
  <si>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</si>
  <si>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</si>
  <si>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</si>
  <si>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</si>
  <si>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</si>
  <si>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</si>
  <si>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</si>
  <si>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</si>
  <si>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</si>
  <si>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</si>
  <si>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</si>
  <si>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</si>
  <si>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</si>
  <si>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</si>
  <si>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</si>
  <si>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</si>
  <si>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</si>
  <si>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</si>
  <si>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</si>
  <si>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</si>
  <si>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</si>
  <si>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</si>
  <si>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</si>
  <si>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</si>
  <si>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</si>
  <si>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</si>
  <si>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</si>
  <si>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</si>
  <si>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</si>
  <si>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</si>
  <si>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</si>
  <si>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</si>
  <si>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</si>
  <si>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</si>
  <si>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</si>
  <si>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</si>
  <si>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</si>
  <si>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</si>
  <si>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</si>
  <si>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</si>
  <si>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</si>
  <si>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</si>
  <si>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</si>
  <si>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</si>
  <si>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</si>
  <si>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</si>
  <si>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</si>
  <si>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</si>
  <si>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</si>
  <si>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</si>
  <si>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</si>
  <si>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</si>
  <si>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</si>
  <si>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</si>
  <si>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</si>
  <si>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</si>
  <si>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</si>
  <si>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</si>
  <si>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</si>
  <si>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</si>
  <si>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</si>
  <si>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</si>
  <si>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</si>
  <si>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</si>
  <si>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</si>
  <si>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</si>
  <si>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</si>
  <si>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</si>
  <si>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</si>
  <si>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</si>
  <si>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</si>
  <si>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</si>
  <si>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</si>
  <si>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</si>
  <si>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</si>
  <si>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</si>
  <si>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</si>
  <si>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</si>
  <si>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</si>
  <si>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</si>
  <si>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</si>
  <si>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</si>
  <si>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</si>
  <si>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</si>
  <si>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</si>
  <si>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</si>
  <si>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</si>
  <si>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</si>
  <si>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</si>
  <si>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</si>
  <si>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</si>
  <si>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</si>
  <si>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</si>
  <si>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</si>
  <si>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</si>
  <si>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</si>
  <si>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</si>
  <si>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</si>
  <si>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</si>
  <si>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</si>
  <si>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</si>
  <si>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</si>
  <si>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</si>
  <si>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</si>
  <si>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</si>
  <si>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</si>
  <si>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</si>
  <si>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</si>
  <si>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</si>
  <si>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</si>
  <si>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</si>
  <si>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</si>
  <si>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</si>
  <si>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</si>
  <si>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</si>
  <si>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</si>
  <si>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</si>
  <si>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</si>
  <si>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</si>
  <si>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</si>
  <si>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</si>
  <si>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</si>
  <si>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</si>
  <si>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</si>
  <si>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</si>
  <si>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</si>
  <si>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</si>
  <si>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</si>
  <si>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</si>
  <si>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</si>
  <si>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</si>
  <si>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</si>
  <si>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</si>
  <si>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</si>
  <si>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</si>
  <si>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</si>
  <si>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</si>
  <si>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</si>
  <si>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</si>
  <si>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</si>
  <si>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</si>
  <si>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</si>
  <si>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</si>
  <si>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</si>
  <si>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</si>
  <si>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</si>
  <si>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</si>
  <si>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</si>
  <si>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</si>
  <si>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</si>
  <si>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</si>
  <si>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</si>
  <si>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</si>
  <si>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</si>
  <si>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</si>
  <si>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</si>
  <si>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</si>
  <si>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</si>
  <si>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</si>
  <si>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</si>
  <si>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</si>
  <si>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</si>
  <si>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</si>
  <si>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</si>
  <si>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</si>
  <si>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</si>
  <si>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</si>
  <si>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</si>
  <si>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</si>
  <si>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</si>
  <si>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</si>
  <si>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</si>
  <si>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</si>
  <si>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</si>
  <si>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</si>
  <si>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</si>
  <si>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</si>
  <si>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</si>
  <si>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</si>
  <si>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</si>
  <si>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</si>
  <si>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</si>
  <si>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</si>
  <si>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</si>
  <si>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</si>
  <si>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</si>
  <si>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</si>
  <si>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</si>
  <si>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</si>
  <si>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</si>
  <si>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</si>
  <si>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</si>
  <si>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</si>
  <si>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</si>
  <si>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</si>
  <si>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</si>
  <si>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</si>
  <si>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</si>
  <si>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</si>
  <si>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</si>
  <si>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</si>
  <si>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</si>
  <si>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</si>
  <si>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</si>
  <si>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</si>
  <si>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</si>
  <si>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</si>
  <si>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</si>
  <si>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</si>
  <si>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</si>
  <si>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</si>
  <si>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</si>
  <si>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</si>
  <si>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</si>
  <si>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</si>
  <si>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</si>
  <si>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</si>
  <si>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</si>
  <si>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</si>
  <si>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</si>
  <si>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</si>
  <si>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</si>
  <si>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</si>
  <si>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</si>
  <si>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</si>
  <si>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</si>
  <si>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</si>
  <si>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</si>
  <si>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</si>
  <si>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</si>
  <si>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</si>
  <si>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</si>
  <si>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</si>
  <si>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</si>
  <si>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</si>
  <si>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</si>
  <si>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</si>
  <si>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</si>
  <si>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</si>
  <si>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</si>
  <si>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</si>
  <si>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</si>
  <si>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</si>
  <si>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</si>
  <si>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</si>
  <si>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</si>
  <si>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</si>
  <si>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</si>
  <si>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</si>
  <si>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</si>
  <si>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</si>
  <si>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</si>
  <si>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</si>
  <si>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</si>
  <si>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</si>
  <si>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</si>
  <si>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</si>
  <si>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</si>
  <si>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</si>
  <si>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</si>
  <si>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</si>
  <si>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</si>
  <si>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</si>
  <si>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</si>
  <si>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</si>
  <si>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</si>
  <si>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</si>
  <si>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</si>
  <si>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</si>
  <si>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</si>
  <si>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</si>
  <si>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</si>
  <si>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</si>
  <si>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</si>
  <si>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</si>
  <si>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</si>
  <si>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</si>
  <si>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</si>
  <si>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</si>
  <si>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</si>
  <si>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</si>
  <si>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</si>
  <si>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</si>
  <si>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</si>
  <si>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</si>
  <si>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</si>
  <si>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</si>
  <si>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</si>
  <si>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</si>
  <si>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</si>
  <si>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</si>
  <si>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</si>
  <si>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</si>
  <si>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</si>
  <si>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</si>
  <si>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</si>
  <si>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</si>
  <si>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</si>
  <si>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</si>
  <si>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</si>
  <si>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</si>
  <si>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</si>
  <si>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</si>
  <si>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</si>
  <si>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</si>
  <si>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</si>
  <si>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</si>
  <si>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</si>
  <si>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</si>
  <si>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</si>
  <si>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</si>
  <si>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</si>
  <si>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</si>
  <si>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</si>
  <si>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</si>
  <si>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</si>
  <si>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</si>
  <si>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</si>
  <si>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</si>
  <si>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</si>
  <si>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</si>
  <si>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</si>
  <si>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</si>
  <si>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</si>
  <si>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</si>
  <si>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</si>
  <si>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</si>
  <si>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</si>
  <si>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</si>
  <si>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</si>
  <si>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</si>
  <si>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</si>
  <si>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</si>
  <si>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</si>
  <si>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</si>
  <si>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</si>
  <si>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</si>
  <si>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</si>
  <si>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</si>
  <si>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</si>
  <si>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</si>
  <si>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</si>
  <si>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</si>
  <si>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</si>
  <si>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</si>
  <si>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</si>
  <si>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</si>
  <si>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</si>
  <si>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</si>
  <si>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</si>
  <si>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</si>
  <si>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</si>
  <si>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</si>
  <si>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</si>
  <si>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</si>
  <si>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</si>
  <si>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</si>
  <si>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</si>
  <si>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</si>
  <si>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</si>
  <si>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</si>
  <si>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</si>
  <si>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</si>
  <si>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</si>
  <si>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</si>
  <si>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</si>
  <si>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</si>
  <si>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</si>
  <si>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</si>
  <si>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</si>
  <si>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</si>
  <si>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</si>
  <si>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</si>
  <si>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</si>
  <si>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</si>
  <si>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</si>
  <si>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</si>
  <si>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</si>
  <si>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</si>
  <si>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</si>
  <si>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</si>
  <si>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</si>
  <si>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</si>
  <si>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</si>
  <si>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</si>
  <si>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</si>
  <si>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</si>
  <si>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</si>
  <si>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</si>
  <si>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</si>
  <si>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</si>
  <si>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</si>
  <si>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</si>
  <si>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</si>
  <si>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</si>
  <si>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</si>
  <si>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</si>
  <si>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</si>
  <si>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</si>
  <si>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</si>
  <si>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</si>
  <si>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</si>
  <si>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</si>
  <si>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</si>
  <si>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</si>
  <si>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</si>
  <si>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</si>
  <si>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</si>
  <si>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</si>
  <si>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</si>
  <si>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</si>
  <si>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</si>
  <si>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</si>
  <si>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</si>
  <si>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</si>
  <si>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</si>
  <si>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</si>
  <si>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</si>
  <si>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</si>
  <si>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</si>
  <si>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</si>
  <si>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</si>
  <si>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</si>
  <si>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</si>
  <si>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</si>
  <si>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</si>
  <si>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</si>
  <si>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</si>
  <si>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</si>
  <si>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</si>
  <si>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</si>
  <si>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</si>
  <si>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</si>
  <si>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</si>
  <si>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</si>
  <si>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</si>
  <si>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</si>
  <si>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</si>
  <si>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</si>
  <si>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</si>
  <si>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</si>
  <si>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</si>
  <si>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</si>
  <si>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</si>
  <si>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</si>
  <si>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</si>
  <si>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</si>
  <si>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</si>
  <si>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</si>
  <si>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</si>
  <si>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</si>
  <si>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</si>
  <si>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</si>
  <si>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</si>
  <si>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</si>
  <si>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</si>
  <si>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</si>
  <si>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</si>
  <si>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</si>
  <si>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</si>
  <si>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</si>
  <si>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</si>
  <si>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</si>
  <si>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</si>
  <si>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</si>
  <si>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</si>
  <si>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</si>
  <si>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</si>
  <si>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</si>
  <si>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</si>
  <si>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</si>
  <si>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</si>
  <si>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</si>
  <si>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</si>
  <si>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</si>
  <si>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</si>
  <si>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</si>
  <si>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</si>
  <si>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</si>
  <si>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</si>
  <si>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</si>
  <si>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</si>
  <si>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</si>
  <si>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</si>
  <si>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</si>
  <si>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</si>
  <si>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</si>
  <si>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</si>
  <si>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</si>
  <si>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</si>
  <si>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</si>
  <si>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</si>
  <si>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</si>
  <si>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</si>
  <si>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</si>
  <si>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</si>
  <si>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</si>
  <si>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</si>
  <si>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</si>
  <si>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</si>
  <si>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</si>
  <si>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</si>
  <si>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</si>
  <si>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</si>
  <si>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</si>
  <si>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</si>
  <si>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</si>
  <si>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</si>
  <si>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</si>
  <si>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</si>
  <si>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</si>
  <si>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</si>
  <si>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</si>
  <si>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</si>
  <si>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</si>
  <si>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</si>
  <si>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</si>
  <si>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</si>
  <si>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</si>
  <si>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</si>
  <si>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</si>
  <si>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</si>
  <si>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</si>
  <si>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</si>
  <si>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</si>
  <si>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</si>
  <si>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</si>
  <si>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</si>
  <si>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</si>
  <si>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</si>
  <si>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</si>
  <si>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</si>
  <si>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</si>
  <si>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</si>
  <si>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</si>
  <si>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</si>
  <si>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</si>
  <si>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</si>
  <si>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</si>
  <si>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</si>
  <si>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</si>
  <si>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</si>
  <si>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</si>
  <si>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</si>
  <si>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</si>
  <si>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</si>
  <si>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</si>
  <si>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</si>
  <si>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</si>
  <si>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</si>
  <si>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</si>
  <si>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</si>
  <si>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</si>
  <si>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</si>
  <si>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</si>
  <si>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</si>
  <si>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</si>
  <si>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</si>
  <si>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</si>
  <si>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</si>
  <si>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</si>
  <si>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</si>
  <si>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</si>
  <si>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</si>
  <si>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</si>
  <si>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</si>
  <si>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</si>
  <si>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</si>
  <si>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</si>
  <si>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</si>
  <si>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</si>
  <si>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</si>
  <si>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</si>
  <si>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</si>
  <si>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</si>
  <si>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</si>
  <si>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</si>
  <si>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</si>
  <si>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</si>
  <si>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</si>
  <si>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</si>
  <si>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</si>
  <si>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</si>
  <si>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</si>
  <si>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</si>
  <si>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</si>
  <si>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</si>
  <si>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</si>
  <si>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</si>
  <si>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</si>
  <si>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</si>
  <si>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</si>
  <si>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</si>
  <si>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</si>
  <si>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</si>
  <si>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</si>
  <si>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</si>
  <si>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</si>
  <si>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</si>
  <si>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</si>
  <si>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</si>
  <si>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</si>
  <si>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</si>
  <si>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</si>
  <si>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</si>
  <si>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</si>
  <si>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</si>
  <si>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</si>
  <si>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</si>
  <si>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</si>
  <si>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</si>
  <si>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</si>
  <si>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</si>
  <si>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</si>
  <si>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</si>
  <si>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</si>
  <si>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</si>
  <si>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</si>
  <si>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</si>
  <si>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</si>
  <si>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</si>
  <si>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</si>
  <si>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</si>
  <si>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</si>
  <si>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</si>
  <si>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</si>
  <si>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</si>
  <si>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</si>
  <si>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</si>
  <si>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</si>
  <si>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</si>
  <si>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</si>
  <si>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</si>
  <si>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</si>
  <si>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</si>
  <si>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</si>
  <si>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</si>
  <si>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</si>
  <si>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</si>
  <si>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</si>
  <si>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</si>
  <si>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</si>
  <si>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</si>
  <si>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</si>
  <si>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</si>
  <si>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</si>
  <si>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</si>
  <si>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</si>
  <si>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</si>
  <si>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</si>
  <si>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</si>
  <si>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</si>
  <si>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</si>
  <si>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</si>
  <si>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</si>
  <si>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</si>
  <si>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</si>
  <si>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</si>
  <si>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</si>
  <si>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</si>
  <si>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</si>
  <si>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</si>
  <si>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</si>
  <si>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</si>
  <si>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</si>
  <si>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</si>
  <si>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</si>
  <si>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</si>
  <si>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</si>
  <si>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</si>
  <si>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</si>
  <si>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</si>
  <si>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</si>
  <si>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</si>
  <si>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</si>
  <si>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</si>
  <si>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</si>
  <si>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</si>
  <si>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</si>
  <si>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</si>
  <si>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</si>
  <si>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</si>
  <si>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</si>
  <si>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</si>
  <si>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</si>
  <si>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</si>
  <si>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</si>
  <si>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</si>
  <si>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</si>
  <si>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</si>
  <si>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</si>
  <si>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</si>
  <si>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</si>
  <si>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</si>
  <si>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</si>
  <si>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</si>
  <si>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</si>
  <si>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</si>
  <si>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</si>
  <si>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</si>
  <si>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</si>
  <si>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</si>
  <si>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</si>
  <si>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</si>
  <si>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</si>
  <si>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</si>
  <si>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</si>
  <si>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</si>
  <si>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</si>
  <si>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</si>
  <si>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</si>
  <si>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</si>
  <si>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</si>
  <si>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</si>
  <si>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</si>
  <si>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</si>
  <si>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</si>
  <si>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</si>
  <si>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</si>
  <si>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</si>
  <si>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</si>
  <si>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</si>
  <si>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</si>
  <si>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</si>
  <si>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</si>
  <si>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</si>
  <si>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</si>
  <si>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</si>
  <si>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</si>
  <si>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</si>
  <si>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</si>
  <si>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</si>
  <si>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</si>
  <si>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</si>
  <si>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</si>
  <si>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</si>
  <si>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</si>
  <si>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</si>
  <si>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</si>
  <si>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</si>
  <si>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</si>
  <si>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</si>
  <si>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</si>
  <si>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</si>
  <si>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</si>
  <si>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</si>
  <si>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</si>
  <si>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</si>
  <si>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</si>
  <si>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</si>
  <si>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</si>
  <si>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</si>
  <si>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</si>
  <si>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</si>
  <si>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</si>
  <si>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</si>
  <si>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</si>
  <si>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</si>
  <si>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</si>
  <si>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</si>
  <si>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</si>
  <si>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</si>
  <si>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</si>
  <si>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</si>
  <si>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</si>
  <si>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</si>
  <si>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</si>
  <si>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</si>
  <si>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</si>
  <si>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</si>
  <si>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</si>
  <si>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</si>
  <si>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</si>
  <si>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</si>
  <si>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</si>
  <si>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</si>
  <si>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</si>
  <si>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</si>
  <si>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</si>
  <si>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</si>
  <si>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</si>
  <si>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</si>
  <si>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</si>
  <si>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</si>
  <si>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</si>
  <si>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</si>
  <si>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</si>
  <si>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</si>
  <si>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</si>
  <si>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</si>
  <si>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</si>
  <si>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</si>
  <si>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</si>
  <si>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</si>
  <si>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</si>
  <si>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</si>
  <si>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</si>
  <si>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</si>
  <si>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</si>
  <si>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</si>
  <si>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</si>
  <si>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</si>
  <si>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</si>
  <si>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</si>
  <si>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</si>
  <si>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</si>
  <si>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</si>
  <si>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</si>
  <si>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</si>
  <si>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</si>
  <si>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</si>
  <si>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</si>
  <si>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</si>
  <si>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</si>
  <si>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</si>
  <si>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</si>
  <si>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</si>
  <si>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</si>
  <si>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</si>
  <si>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</si>
  <si>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</si>
  <si>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</si>
  <si>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</si>
  <si>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</si>
  <si>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</si>
  <si>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</si>
  <si>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</si>
  <si>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</si>
  <si>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</si>
  <si>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</si>
  <si>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</si>
  <si>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</si>
  <si>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</si>
  <si>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</si>
  <si>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</si>
  <si>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</si>
  <si>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</si>
  <si>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</si>
  <si>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</si>
  <si>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</si>
  <si>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</si>
  <si>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</si>
  <si>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</si>
  <si>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</si>
  <si>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</si>
  <si>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</si>
  <si>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</si>
  <si>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</si>
  <si>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</si>
  <si>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</si>
  <si>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</si>
  <si>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</si>
  <si>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</si>
  <si>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</si>
  <si>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</si>
  <si>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</si>
  <si>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</si>
  <si>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</si>
  <si>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</si>
  <si>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</si>
  <si>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</si>
  <si>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</si>
  <si>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</si>
  <si>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</si>
  <si>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</si>
  <si>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</si>
  <si>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</si>
  <si>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</si>
  <si>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</si>
  <si>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</si>
  <si>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</si>
  <si>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</si>
  <si>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</si>
  <si>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</si>
  <si>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</si>
  <si>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</si>
  <si>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</si>
  <si>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</si>
  <si>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</si>
  <si>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</si>
  <si>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</si>
  <si>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</si>
  <si>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</si>
  <si>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</si>
  <si>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</si>
  <si>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</si>
  <si>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</si>
  <si>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</si>
  <si>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</si>
  <si>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</si>
  <si>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</si>
  <si>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</si>
  <si>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</si>
  <si>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</si>
  <si>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</si>
  <si>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</si>
  <si>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</si>
  <si>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</si>
  <si>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</si>
  <si>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</si>
  <si>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</si>
  <si>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</si>
  <si>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</si>
  <si>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</si>
  <si>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</si>
  <si>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</si>
  <si>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</si>
  <si>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</si>
  <si>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</si>
  <si>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</si>
  <si>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</si>
  <si>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</si>
  <si>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</si>
  <si>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</si>
  <si>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</si>
  <si>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</si>
  <si>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</si>
  <si>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</si>
  <si>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</si>
  <si>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</si>
  <si>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</si>
  <si>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</si>
  <si>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</si>
  <si>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</si>
  <si>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</si>
  <si>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</si>
  <si>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</si>
  <si>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</si>
  <si>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</si>
  <si>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</si>
  <si>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</si>
  <si>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</si>
  <si>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</si>
  <si>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</si>
  <si>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</si>
  <si>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</si>
  <si>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</si>
  <si>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</si>
  <si>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</si>
  <si>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</si>
  <si>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</si>
  <si>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</si>
  <si>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</si>
  <si>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</si>
  <si>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</si>
  <si>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</si>
  <si>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</si>
  <si>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</si>
  <si>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</si>
  <si>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</si>
  <si>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</si>
  <si>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</si>
  <si>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</si>
  <si>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</si>
  <si>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</si>
  <si>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</si>
  <si>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</si>
  <si>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</si>
  <si>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</si>
  <si>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</si>
  <si>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</si>
  <si>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</si>
  <si>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</si>
  <si>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</si>
  <si>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</si>
  <si>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</si>
  <si>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</si>
  <si>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</si>
  <si>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</si>
  <si>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</si>
  <si>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</si>
  <si>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</si>
  <si>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</si>
  <si>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</si>
  <si>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</si>
  <si>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</si>
  <si>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</si>
  <si>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</si>
  <si>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</si>
  <si>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</si>
  <si>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</si>
  <si>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</si>
  <si>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</si>
  <si>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</si>
  <si>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</si>
  <si>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</si>
  <si>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</si>
  <si>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</si>
  <si>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</si>
  <si>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</si>
  <si>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</si>
  <si>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</si>
  <si>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</si>
  <si>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</si>
  <si>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</si>
  <si>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</si>
  <si>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</si>
  <si>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</si>
  <si>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</si>
  <si>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</si>
  <si>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</si>
  <si>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</si>
  <si>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</si>
  <si>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</si>
  <si>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</si>
  <si>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</si>
  <si>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</si>
  <si>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</si>
  <si>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</si>
  <si>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</si>
  <si>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</si>
  <si>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</si>
  <si>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</si>
  <si>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</si>
  <si>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</si>
  <si>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</si>
  <si>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</si>
  <si>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</si>
  <si>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</si>
  <si>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</si>
  <si>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</si>
  <si>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</si>
  <si>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</si>
  <si>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</si>
  <si>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</si>
  <si>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</si>
  <si>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</si>
  <si>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</si>
  <si>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</si>
  <si>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</si>
  <si>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</si>
  <si>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</si>
  <si>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</si>
  <si>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</si>
  <si>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</si>
  <si>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</si>
  <si>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</si>
  <si>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</si>
  <si>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</si>
  <si>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</si>
  <si>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</si>
  <si>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</si>
  <si>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</si>
  <si>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</si>
  <si>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</si>
  <si>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</si>
  <si>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</si>
  <si>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</si>
  <si>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</si>
  <si>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</si>
  <si>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</si>
  <si>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</si>
  <si>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</si>
  <si>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</si>
  <si>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</si>
  <si>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</si>
  <si>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</si>
  <si>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</si>
  <si>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</si>
  <si>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</si>
  <si>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</si>
  <si>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</si>
  <si>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</si>
  <si>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</si>
  <si>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</si>
  <si>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</si>
  <si>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</si>
  <si>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</si>
  <si>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</si>
  <si>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</si>
  <si>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</si>
  <si>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</si>
  <si>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</si>
  <si>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</si>
  <si>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</si>
  <si>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</si>
  <si>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</si>
  <si>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</si>
  <si>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</si>
  <si>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</si>
  <si>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</si>
  <si>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</si>
  <si>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</si>
  <si>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</si>
  <si>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</si>
  <si>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</si>
  <si>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</si>
  <si>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</si>
  <si>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</si>
  <si>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</si>
  <si>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</si>
  <si>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</si>
  <si>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</si>
  <si>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</si>
  <si>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</si>
  <si>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</si>
  <si>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</si>
  <si>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</si>
  <si>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</si>
  <si>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</si>
  <si>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</si>
  <si>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</si>
  <si>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</si>
  <si>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</si>
  <si>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</si>
  <si>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</si>
  <si>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</si>
  <si>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</si>
  <si>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</si>
  <si>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</si>
  <si>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</si>
  <si>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</si>
  <si>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</si>
  <si>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</si>
  <si>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</si>
  <si>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</si>
  <si>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</si>
  <si>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</si>
  <si>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</si>
  <si>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</si>
  <si>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</si>
  <si>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</si>
  <si>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</si>
  <si>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</si>
  <si>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</si>
  <si>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</si>
  <si>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</si>
  <si>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</si>
  <si>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</si>
  <si>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</si>
  <si>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</si>
  <si>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</si>
  <si>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</si>
  <si>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</si>
  <si>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</si>
  <si>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</si>
  <si>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</si>
  <si>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</si>
  <si>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</si>
  <si>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</si>
  <si>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</si>
  <si>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</si>
  <si>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</si>
  <si>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</si>
  <si>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</si>
  <si>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</si>
  <si>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</si>
  <si>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</si>
  <si>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</si>
  <si>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</si>
  <si>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</si>
  <si>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</si>
  <si>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</si>
  <si>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</si>
  <si>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</si>
  <si>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</si>
  <si>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</si>
  <si>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</si>
  <si>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</si>
  <si>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</si>
  <si>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</si>
  <si>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</si>
  <si>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</si>
  <si>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</si>
  <si>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</si>
  <si>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</si>
  <si>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</si>
  <si>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</si>
  <si>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</si>
  <si>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</si>
  <si>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</si>
  <si>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</si>
  <si>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</si>
  <si>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</si>
  <si>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</si>
  <si>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</si>
  <si>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</si>
  <si>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</si>
  <si>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</si>
  <si>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</si>
  <si>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</si>
  <si>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</si>
  <si>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</si>
  <si>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</si>
  <si>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</si>
  <si>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</si>
  <si>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</si>
  <si>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</si>
  <si>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</si>
  <si>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</si>
  <si>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</si>
  <si>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</si>
  <si>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</si>
  <si>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</si>
  <si>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</si>
  <si>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</si>
  <si>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</si>
  <si>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</si>
  <si>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</si>
  <si>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</si>
  <si>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</si>
  <si>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</si>
  <si>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</si>
  <si>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</si>
  <si>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</si>
  <si>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</si>
  <si>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</si>
  <si>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</si>
  <si>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</si>
  <si>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</si>
  <si>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</si>
  <si>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</si>
  <si>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</si>
  <si>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</si>
  <si>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</si>
  <si>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</si>
  <si>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</si>
  <si>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</si>
  <si>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</si>
  <si>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</si>
  <si>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</si>
  <si>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</si>
  <si>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</si>
  <si>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</si>
  <si>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</si>
  <si>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</si>
  <si>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</si>
  <si>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</si>
  <si>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</si>
  <si>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</si>
  <si>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</si>
  <si>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</si>
  <si>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</si>
  <si>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</si>
  <si>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</si>
  <si>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</si>
  <si>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</si>
  <si>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</si>
  <si>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</si>
  <si>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</si>
  <si>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</si>
  <si>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</si>
  <si>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</si>
  <si>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</si>
  <si>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</si>
  <si>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</si>
  <si>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</si>
  <si>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</si>
  <si>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</si>
  <si>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</si>
  <si>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</si>
  <si>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</si>
  <si>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</si>
  <si>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</si>
  <si>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</si>
  <si>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</si>
  <si>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</si>
  <si>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</si>
  <si>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</si>
  <si>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</si>
  <si>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</si>
  <si>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</si>
  <si>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</si>
  <si>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</si>
  <si>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</si>
  <si>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</si>
  <si>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</si>
  <si>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</si>
  <si>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</si>
  <si>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</si>
  <si>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</si>
  <si>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</si>
  <si>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</si>
  <si>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</si>
  <si>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</si>
  <si>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</si>
  <si>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</si>
  <si>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</si>
  <si>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</si>
  <si>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</si>
  <si>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</si>
  <si>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</si>
  <si>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</si>
  <si>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</si>
  <si>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</si>
  <si>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</si>
  <si>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</si>
  <si>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</si>
  <si>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</si>
  <si>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</si>
  <si>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</si>
  <si>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</si>
  <si>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</si>
  <si>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</si>
  <si>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</si>
  <si>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</si>
  <si>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</si>
  <si>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</si>
  <si>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</si>
  <si>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</si>
  <si>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</si>
  <si>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</si>
  <si>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</si>
  <si>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</si>
  <si>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</si>
  <si>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</si>
  <si>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</si>
  <si>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</si>
  <si>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</si>
  <si>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</si>
  <si>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</si>
  <si>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</si>
  <si>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</si>
  <si>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</si>
  <si>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</si>
  <si>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</si>
  <si>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</si>
  <si>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</si>
  <si>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</si>
  <si>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</si>
  <si>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</si>
  <si>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</si>
  <si>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</si>
  <si>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</si>
  <si>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</si>
  <si>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</si>
  <si>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</si>
  <si>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</si>
  <si>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</si>
  <si>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</si>
  <si>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</si>
  <si>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</si>
  <si>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</si>
  <si>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</si>
  <si>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</si>
  <si>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</si>
  <si>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</si>
  <si>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</si>
  <si>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</si>
  <si>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</si>
  <si>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</si>
  <si>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</si>
  <si>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</si>
  <si>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</si>
  <si>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</si>
  <si>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</si>
  <si>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</si>
  <si>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</si>
  <si>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</si>
  <si>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</si>
  <si>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</si>
  <si>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</si>
  <si>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</si>
  <si>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</si>
  <si>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</si>
  <si>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</si>
  <si>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</si>
  <si>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</si>
  <si>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</si>
  <si>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</si>
  <si>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</si>
  <si>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</si>
  <si>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</si>
  <si>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</si>
  <si>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</si>
  <si>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</si>
  <si>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</si>
  <si>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</si>
  <si>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</si>
  <si>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</si>
  <si>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</si>
  <si>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</si>
  <si>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</si>
  <si>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</si>
  <si>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</si>
  <si>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</si>
  <si>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</si>
  <si>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</si>
  <si>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</si>
  <si>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</si>
  <si>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</si>
  <si>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</si>
  <si>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</si>
  <si>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</si>
  <si>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</si>
  <si>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</si>
  <si>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</si>
  <si>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</si>
  <si>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</si>
  <si>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</si>
  <si>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</si>
  <si>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</si>
  <si>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</si>
  <si>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</si>
  <si>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</si>
  <si>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</si>
  <si>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</si>
  <si>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</si>
  <si>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</si>
  <si>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</si>
  <si>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</si>
  <si>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</si>
  <si>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</si>
  <si>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</si>
  <si>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</si>
  <si>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</si>
  <si>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</si>
  <si>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</si>
  <si>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</si>
  <si>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</si>
  <si>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</si>
  <si>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</si>
  <si>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</si>
  <si>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</si>
  <si>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</si>
  <si>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</si>
  <si>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</si>
  <si>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</si>
  <si>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</si>
  <si>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</si>
  <si>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</si>
  <si>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</si>
  <si>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</si>
  <si>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</si>
  <si>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</si>
  <si>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</si>
  <si>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</si>
  <si>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</si>
  <si>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</si>
  <si>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</si>
  <si>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</si>
  <si>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</si>
  <si>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</si>
  <si>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</si>
  <si>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</si>
  <si>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</si>
  <si>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</si>
  <si>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</si>
  <si>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</si>
  <si>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</si>
  <si>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</si>
  <si>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</si>
  <si>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</si>
  <si>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</si>
  <si>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</si>
  <si>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</si>
  <si>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</si>
  <si>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</si>
  <si>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</si>
  <si>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</si>
  <si>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</si>
  <si>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</si>
  <si>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</si>
  <si>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</si>
  <si>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</si>
  <si>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</si>
  <si>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</si>
  <si>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</si>
  <si>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</si>
  <si>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</si>
  <si>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</si>
  <si>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</si>
  <si>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</si>
  <si>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</si>
  <si>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</si>
  <si>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</si>
  <si>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</si>
  <si>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</si>
  <si>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</si>
  <si>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</si>
  <si>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</si>
  <si>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</si>
  <si>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</si>
  <si>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</si>
  <si>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</si>
  <si>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</si>
  <si>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</si>
  <si>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</si>
  <si>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</si>
  <si>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</si>
  <si>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</si>
  <si>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</si>
  <si>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</si>
  <si>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</si>
  <si>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</si>
  <si>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</si>
  <si>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</si>
  <si>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</si>
  <si>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</si>
  <si>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</si>
  <si>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</si>
  <si>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</si>
  <si>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</si>
  <si>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</si>
  <si>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</si>
  <si>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</si>
  <si>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</si>
  <si>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</si>
  <si>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</si>
  <si>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</si>
  <si>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</si>
  <si>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</si>
  <si>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</si>
  <si>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</si>
  <si>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</si>
  <si>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</si>
  <si>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</si>
  <si>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</si>
  <si>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</si>
  <si>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</si>
  <si>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</si>
  <si>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</si>
  <si>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</si>
  <si>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</si>
  <si>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</si>
  <si>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</si>
  <si>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</si>
  <si>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</si>
  <si>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</si>
  <si>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</si>
  <si>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</si>
  <si>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</si>
  <si>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</si>
  <si>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</si>
  <si>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</si>
  <si>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</si>
  <si>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</si>
  <si>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</si>
  <si>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</si>
  <si>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</si>
  <si>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</si>
  <si>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</si>
  <si>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</si>
  <si>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</si>
  <si>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</si>
  <si>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</si>
  <si>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</si>
  <si>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</si>
  <si>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</si>
  <si>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</si>
  <si>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</si>
  <si>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</si>
  <si>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</si>
  <si>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</si>
  <si>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</si>
  <si>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</si>
  <si>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</si>
  <si>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</si>
  <si>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</si>
  <si>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</si>
  <si>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</si>
  <si>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</si>
  <si>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</si>
  <si>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</si>
  <si>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</si>
  <si>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</si>
  <si>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</si>
  <si>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</si>
  <si>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</si>
  <si>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</si>
  <si>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</si>
  <si>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</si>
  <si>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</si>
  <si>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</si>
  <si>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</si>
  <si>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</si>
  <si>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</si>
  <si>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</si>
  <si>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</si>
  <si>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</si>
  <si>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</si>
  <si>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</si>
  <si>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</si>
  <si>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</si>
  <si>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</si>
  <si>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</si>
  <si>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</si>
  <si>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</si>
  <si>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</si>
  <si>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</si>
  <si>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</si>
  <si>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</si>
  <si>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</si>
  <si>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</si>
  <si>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</si>
  <si>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</si>
  <si>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</si>
  <si>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</si>
  <si>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</si>
  <si>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</si>
  <si>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</si>
  <si>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</si>
  <si>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</si>
  <si>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</si>
  <si>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</si>
  <si>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</si>
  <si>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</si>
  <si>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</si>
  <si>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</si>
  <si>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</si>
  <si>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</si>
  <si>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</si>
  <si>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</si>
  <si>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</si>
  <si>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</si>
  <si>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</si>
  <si>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</si>
  <si>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</si>
  <si>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</si>
  <si>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</si>
  <si>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</si>
  <si>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</si>
  <si>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</si>
  <si>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</si>
  <si>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</si>
  <si>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</si>
  <si>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</si>
  <si>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</si>
  <si>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</si>
  <si>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</si>
  <si>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</si>
  <si>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</si>
  <si>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</si>
  <si>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</si>
  <si>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</si>
  <si>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</si>
  <si>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</si>
  <si>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</si>
  <si>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</si>
  <si>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</si>
  <si>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</si>
  <si>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</si>
  <si>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</si>
  <si>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</si>
  <si>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</si>
  <si>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</si>
  <si>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</si>
  <si>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</si>
  <si>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</si>
  <si>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</si>
  <si>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</si>
  <si>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</si>
  <si>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</si>
  <si>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</si>
  <si>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</si>
  <si>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</si>
  <si>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</si>
  <si>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</si>
  <si>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</si>
  <si>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</si>
  <si>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</si>
  <si>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</si>
  <si>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</si>
  <si>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</si>
  <si>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</si>
  <si>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</si>
  <si>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</si>
  <si>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</si>
  <si>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</si>
  <si>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</si>
  <si>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</si>
  <si>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</si>
  <si>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</si>
  <si>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</si>
  <si>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</si>
  <si>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</si>
  <si>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</si>
  <si>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</si>
  <si>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</si>
  <si>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</si>
  <si>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</si>
  <si>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</si>
  <si>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</si>
  <si>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</si>
  <si>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</si>
  <si>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</si>
  <si>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</si>
  <si>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</si>
  <si>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</si>
  <si>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</si>
  <si>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</si>
  <si>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</si>
  <si>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</si>
  <si>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</si>
  <si>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</si>
  <si>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</si>
  <si>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</si>
  <si>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</si>
  <si>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</si>
  <si>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</si>
  <si>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</si>
  <si>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</si>
  <si>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</si>
  <si>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</si>
  <si>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</si>
  <si>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</si>
  <si>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</si>
  <si>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</si>
  <si>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</si>
  <si>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</si>
  <si>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</si>
  <si>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</si>
  <si>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</si>
  <si>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</si>
  <si>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</si>
  <si>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</si>
  <si>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</si>
  <si>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</si>
  <si>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</si>
  <si>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</si>
  <si>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</si>
  <si>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</si>
  <si>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</si>
  <si>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</si>
  <si>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</si>
  <si>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</si>
  <si>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</si>
  <si>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</si>
  <si>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</si>
  <si>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</si>
  <si>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</si>
  <si>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</si>
  <si>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</si>
  <si>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</si>
  <si>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</si>
  <si>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</si>
  <si>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</si>
  <si>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</si>
  <si>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</si>
  <si>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</si>
  <si>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</si>
  <si>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</si>
  <si>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</si>
  <si>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</si>
  <si>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</si>
  <si>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</si>
  <si>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</si>
  <si>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</si>
  <si>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</si>
  <si>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</si>
  <si>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</si>
  <si>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</si>
  <si>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</si>
  <si>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</si>
  <si>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</si>
  <si>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</si>
  <si>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</si>
  <si>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</si>
  <si>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</si>
  <si>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</si>
  <si>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</si>
  <si>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</si>
  <si>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</si>
  <si>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</si>
  <si>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</si>
  <si>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</si>
  <si>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</si>
  <si>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</si>
  <si>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</si>
  <si>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</si>
  <si>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</si>
  <si>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</si>
  <si>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</si>
  <si>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</si>
  <si>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</si>
  <si>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</si>
  <si>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</si>
  <si>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</si>
  <si>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</si>
  <si>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</si>
  <si>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</si>
  <si>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</si>
  <si>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</si>
  <si>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</si>
  <si>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</si>
  <si>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</si>
  <si>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</si>
  <si>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</si>
  <si>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</si>
  <si>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</si>
  <si>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</si>
  <si>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</si>
  <si>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</si>
  <si>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</si>
  <si>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</si>
  <si>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</si>
  <si>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</si>
  <si>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</si>
  <si>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</si>
  <si>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</si>
  <si>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</si>
  <si>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</si>
  <si>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</si>
  <si>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</si>
  <si>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</si>
  <si>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</si>
  <si>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</si>
  <si>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</si>
  <si>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</si>
  <si>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</si>
  <si>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</si>
  <si>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</si>
  <si>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</si>
  <si>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</si>
  <si>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</si>
  <si>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</si>
  <si>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</si>
  <si>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</si>
  <si>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</si>
  <si>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</si>
  <si>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</si>
  <si>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</si>
  <si>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</si>
  <si>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</si>
  <si>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</si>
  <si>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</si>
  <si>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</si>
  <si>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</si>
  <si>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</si>
  <si>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</si>
  <si>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</si>
  <si>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</si>
  <si>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</si>
  <si>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</si>
  <si>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</si>
  <si>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</si>
  <si>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</si>
  <si>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</si>
  <si>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</si>
  <si>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</si>
  <si>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</si>
  <si>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</si>
  <si>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</si>
  <si>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</si>
  <si>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</si>
  <si>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</si>
  <si>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</si>
  <si>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</si>
  <si>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</si>
  <si>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</si>
  <si>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</si>
  <si>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</si>
  <si>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</si>
  <si>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</si>
  <si>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</si>
  <si>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</si>
  <si>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</si>
  <si>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</si>
  <si>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</si>
  <si>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</si>
  <si>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</si>
  <si>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</si>
  <si>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</si>
  <si>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</si>
  <si>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</si>
  <si>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</si>
  <si>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</si>
  <si>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</si>
  <si>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</si>
  <si>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</si>
  <si>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</si>
  <si>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</si>
  <si>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</si>
  <si>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</si>
  <si>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</si>
  <si>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</si>
  <si>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</si>
  <si>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</si>
  <si>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</si>
  <si>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</si>
  <si>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</si>
  <si>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</si>
  <si>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</si>
  <si>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</si>
  <si>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</si>
  <si>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</si>
  <si>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</si>
  <si>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</si>
  <si>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</si>
  <si>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</si>
  <si>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</si>
  <si>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</si>
  <si>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</si>
  <si>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</si>
  <si>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</si>
  <si>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</si>
  <si>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</si>
  <si>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</si>
  <si>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</si>
  <si>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</si>
  <si>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</si>
  <si>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</si>
  <si>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</si>
  <si>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</si>
  <si>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</si>
  <si>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</si>
  <si>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</si>
  <si>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</si>
  <si>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</si>
  <si>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</si>
  <si>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</si>
  <si>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</si>
  <si>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</si>
  <si>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</si>
  <si>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</si>
  <si>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</si>
  <si>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</si>
  <si>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</si>
  <si>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</si>
  <si>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</si>
  <si>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</si>
  <si>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</si>
  <si>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</si>
  <si>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</si>
  <si>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</si>
  <si>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</si>
  <si>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</si>
  <si>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</si>
  <si>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</si>
  <si>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</si>
  <si>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</si>
  <si>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</si>
  <si>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</si>
  <si>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</si>
  <si>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</si>
  <si>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</si>
  <si>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</si>
  <si>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</si>
  <si>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</si>
  <si>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</si>
  <si>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</si>
  <si>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</si>
  <si>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</si>
  <si>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</si>
  <si>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</si>
  <si>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</si>
  <si>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</si>
  <si>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</si>
  <si>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</si>
  <si>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</si>
  <si>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</si>
  <si>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</si>
  <si>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</si>
  <si>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</si>
  <si>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</si>
  <si>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</si>
  <si>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</si>
  <si>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</si>
  <si>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</si>
  <si>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</si>
  <si>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</si>
  <si>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</si>
  <si>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</si>
  <si>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</si>
  <si>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</si>
  <si>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</si>
  <si>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</si>
  <si>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</si>
  <si>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</si>
  <si>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</si>
  <si>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</si>
  <si>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</si>
  <si>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</si>
  <si>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</si>
  <si>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</si>
  <si>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</si>
  <si>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</si>
  <si>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</si>
  <si>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</si>
  <si>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</si>
  <si>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</si>
  <si>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</si>
  <si>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</si>
  <si>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</si>
  <si>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</si>
  <si>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</si>
  <si>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</si>
  <si>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</si>
  <si>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</si>
  <si>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</si>
  <si>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</si>
  <si>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</si>
  <si>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</si>
  <si>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</si>
  <si>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</si>
  <si>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</si>
  <si>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</si>
  <si>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</si>
  <si>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</si>
  <si>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</si>
  <si>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</si>
  <si>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</si>
  <si>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</si>
  <si>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</si>
  <si>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</si>
  <si>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</si>
  <si>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</si>
  <si>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</si>
  <si>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</si>
  <si>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</si>
  <si>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</si>
  <si>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</si>
  <si>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</si>
  <si>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</si>
  <si>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</si>
  <si>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</si>
  <si>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</si>
  <si>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</si>
  <si>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</si>
  <si>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</si>
  <si>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</si>
  <si>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</si>
  <si>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</si>
  <si>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</si>
  <si>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</si>
  <si>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</si>
  <si>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</si>
  <si>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</si>
  <si>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</si>
  <si>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</si>
  <si>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</si>
  <si>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</si>
  <si>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</si>
  <si>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</si>
  <si>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</si>
  <si>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</si>
  <si>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</si>
  <si>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</si>
  <si>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</si>
  <si>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</si>
  <si>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</si>
  <si>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</si>
  <si>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</si>
  <si>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</si>
  <si>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</si>
  <si>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</si>
  <si>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</si>
  <si>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</si>
  <si>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</si>
  <si>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</si>
  <si>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</si>
  <si>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</si>
  <si>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</si>
  <si>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</si>
  <si>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</si>
  <si>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</si>
  <si>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</si>
  <si>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</si>
  <si>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</si>
  <si>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</si>
  <si>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</si>
  <si>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</si>
  <si>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</si>
  <si>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</si>
  <si>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</si>
  <si>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</si>
  <si>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</si>
  <si>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</si>
  <si>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</si>
  <si>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</si>
  <si>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</si>
  <si>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</si>
  <si>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</si>
  <si>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</si>
  <si>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</si>
  <si>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</si>
  <si>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</si>
  <si>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</si>
  <si>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</si>
  <si>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</si>
  <si>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</si>
  <si>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</si>
  <si>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</si>
  <si>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</si>
  <si>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</si>
  <si>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</si>
  <si>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</si>
  <si>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</si>
  <si>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</si>
  <si>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</si>
  <si>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</si>
  <si>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</si>
  <si>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</si>
  <si>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</si>
  <si>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</si>
  <si>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</si>
  <si>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</si>
  <si>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</si>
  <si>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</si>
  <si>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</si>
  <si>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</si>
  <si>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</si>
  <si>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</si>
  <si>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</si>
  <si>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</si>
  <si>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</si>
  <si>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</si>
  <si>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</si>
  <si>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</si>
  <si>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</si>
  <si>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</si>
  <si>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</si>
  <si>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</si>
  <si>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</si>
  <si>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</si>
  <si>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</si>
  <si>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</si>
  <si>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</si>
  <si>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</si>
  <si>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</si>
  <si>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</si>
  <si>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</si>
  <si>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</si>
  <si>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</si>
  <si>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</si>
  <si>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</si>
  <si>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</si>
  <si>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</si>
  <si>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</si>
  <si>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</si>
  <si>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</si>
  <si>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</si>
  <si>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</si>
  <si>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</si>
  <si>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</si>
  <si>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</si>
  <si>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</si>
  <si>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</si>
  <si>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</si>
  <si>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</si>
  <si>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</si>
  <si>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</si>
  <si>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</si>
  <si>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</si>
  <si>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</si>
  <si>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</si>
  <si>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</si>
  <si>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</si>
  <si>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</si>
  <si>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</si>
  <si>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</si>
  <si>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</si>
  <si>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</si>
  <si>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</si>
  <si>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</si>
  <si>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</si>
  <si>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</si>
  <si>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</si>
  <si>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</si>
  <si>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</si>
  <si>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</si>
  <si>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</si>
  <si>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</si>
  <si>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</si>
  <si>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</si>
  <si>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</si>
  <si>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</si>
  <si>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</si>
  <si>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</si>
  <si>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</si>
  <si>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</si>
  <si>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</si>
  <si>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</si>
  <si>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</si>
  <si>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</si>
  <si>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</si>
  <si>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</si>
  <si>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</si>
  <si>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</si>
  <si>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</si>
  <si>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</si>
  <si>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</si>
  <si>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</si>
  <si>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</si>
  <si>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</si>
  <si>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</si>
  <si>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</si>
  <si>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</si>
  <si>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</si>
  <si>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</si>
  <si>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</si>
  <si>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</si>
  <si>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</si>
  <si>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</si>
  <si>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</si>
  <si>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</si>
  <si>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</si>
  <si>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</si>
  <si>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</si>
  <si>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</si>
  <si>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</si>
  <si>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</si>
  <si>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</si>
  <si>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</si>
  <si>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</si>
  <si>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</si>
  <si>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</si>
  <si>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</si>
  <si>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</si>
  <si>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</si>
  <si>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</si>
  <si>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</si>
  <si>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</si>
  <si>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</si>
  <si>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</si>
  <si>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</si>
  <si>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</si>
  <si>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</si>
  <si>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</si>
  <si>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</si>
  <si>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</si>
  <si>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</si>
  <si>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</si>
  <si>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</si>
  <si>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</si>
  <si>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</si>
  <si>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</si>
  <si>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</si>
  <si>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</si>
  <si>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</si>
  <si>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</si>
  <si>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</si>
  <si>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</si>
  <si>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</si>
  <si>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</si>
  <si>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</si>
  <si>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</si>
  <si>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</si>
  <si>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</si>
  <si>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</si>
  <si>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</si>
  <si>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</si>
  <si>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</si>
  <si>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</si>
  <si>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</si>
  <si>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</si>
  <si>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</si>
  <si>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</si>
  <si>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</si>
  <si>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</si>
  <si>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</si>
  <si>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</si>
  <si>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</si>
  <si>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</si>
  <si>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</si>
  <si>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</si>
  <si>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</si>
  <si>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</si>
  <si>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</si>
  <si>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</si>
  <si>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</si>
  <si>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</si>
  <si>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</si>
  <si>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</si>
  <si>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</si>
  <si>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</si>
  <si>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</si>
  <si>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</si>
  <si>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</si>
  <si>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</si>
  <si>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</si>
  <si>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</si>
  <si>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</si>
  <si>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</si>
  <si>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</si>
  <si>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</si>
  <si>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</si>
  <si>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</si>
  <si>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</si>
  <si>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</si>
  <si>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</si>
  <si>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</si>
  <si>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</si>
  <si>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</si>
  <si>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</si>
  <si>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</si>
  <si>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</si>
  <si>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</si>
  <si>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</si>
  <si>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</si>
  <si>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</si>
  <si>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</si>
  <si>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</si>
  <si>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</si>
  <si>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</si>
  <si>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</si>
  <si>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</si>
  <si>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</si>
  <si>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</si>
  <si>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</si>
  <si>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</si>
  <si>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</si>
  <si>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</si>
  <si>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</si>
  <si>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</si>
  <si>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</si>
  <si>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</si>
  <si>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</si>
  <si>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</si>
  <si>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</si>
  <si>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</si>
  <si>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</si>
  <si>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</si>
  <si>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</si>
  <si>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</si>
  <si>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</si>
  <si>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</si>
  <si>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</si>
  <si>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</si>
  <si>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</si>
  <si>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</si>
  <si>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</si>
  <si>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</si>
  <si>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</si>
  <si>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</si>
  <si>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</si>
  <si>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</si>
  <si>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</si>
  <si>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</si>
  <si>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</si>
  <si>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</si>
  <si>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</si>
  <si>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</si>
  <si>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</si>
  <si>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</si>
  <si>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</si>
  <si>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</si>
  <si>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</si>
  <si>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</si>
  <si>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</si>
  <si>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</si>
  <si>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</si>
  <si>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</si>
  <si>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</si>
  <si>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</si>
  <si>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</si>
  <si>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</si>
  <si>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</si>
  <si>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</si>
  <si>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</si>
  <si>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</si>
  <si>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</si>
  <si>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</si>
  <si>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</si>
  <si>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</si>
  <si>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</si>
  <si>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</si>
  <si>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</si>
  <si>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</si>
  <si>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</si>
  <si>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</si>
  <si>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</si>
  <si>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</si>
  <si>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</si>
  <si>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</si>
  <si>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</si>
  <si>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</si>
  <si>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</si>
  <si>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</si>
  <si>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</si>
  <si>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</si>
  <si>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</si>
  <si>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</si>
  <si>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</si>
  <si>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</si>
  <si>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</si>
  <si>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</si>
  <si>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</si>
  <si>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</si>
  <si>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</si>
  <si>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</si>
  <si>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</si>
  <si>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</si>
  <si>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</si>
  <si>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</si>
  <si>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</si>
  <si>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</si>
  <si>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</si>
  <si>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</si>
  <si>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</si>
  <si>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</si>
  <si>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</si>
  <si>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</si>
  <si>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</si>
  <si>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</si>
  <si>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</si>
  <si>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</si>
  <si>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</si>
  <si>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</si>
  <si>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</si>
  <si>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</si>
  <si>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</si>
  <si>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</si>
  <si>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</si>
  <si>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</si>
  <si>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</si>
  <si>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</si>
  <si>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</si>
  <si>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</si>
  <si>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</si>
  <si>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</si>
  <si>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</si>
  <si>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</si>
  <si>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</si>
  <si>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</si>
  <si>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</si>
  <si>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</si>
  <si>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</si>
  <si>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</si>
  <si>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</si>
  <si>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</si>
  <si>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</si>
  <si>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</si>
  <si>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</si>
  <si>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</si>
  <si>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</si>
  <si>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</si>
  <si>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</si>
  <si>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</si>
  <si>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</si>
  <si>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</si>
  <si>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</si>
  <si>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</si>
  <si>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</si>
  <si>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</si>
  <si>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</si>
  <si>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</si>
  <si>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</si>
  <si>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</si>
  <si>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</si>
  <si>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</si>
  <si>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</si>
  <si>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</si>
  <si>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</si>
  <si>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</si>
  <si>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</si>
  <si>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</si>
  <si>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</si>
  <si>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</si>
  <si>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</si>
  <si>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</si>
  <si>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</si>
  <si>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</si>
  <si>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</si>
  <si>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</si>
  <si>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</si>
  <si>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</si>
  <si>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</si>
  <si>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</si>
  <si>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</si>
  <si>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</si>
  <si>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</si>
  <si>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</si>
  <si>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</si>
  <si>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</si>
  <si>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</si>
  <si>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</si>
  <si>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</si>
  <si>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</si>
  <si>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</si>
  <si>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</si>
  <si>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</si>
  <si>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</si>
  <si>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</si>
  <si>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</si>
  <si>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</si>
  <si>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</si>
  <si>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</si>
  <si>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</si>
  <si>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</si>
  <si>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</si>
  <si>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</si>
  <si>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</si>
  <si>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</si>
  <si>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</si>
  <si>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</si>
  <si>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</si>
  <si>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</si>
  <si>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</si>
  <si>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</si>
  <si>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</si>
  <si>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</si>
  <si>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</si>
  <si>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</si>
  <si>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</si>
  <si>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</si>
  <si>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</si>
  <si>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</si>
  <si>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</si>
  <si>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</si>
  <si>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</si>
  <si>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</si>
  <si>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</si>
  <si>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</si>
  <si>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</si>
  <si>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</si>
  <si>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</si>
  <si>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</si>
  <si>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</si>
  <si>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</si>
  <si>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</si>
  <si>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</si>
  <si>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</si>
  <si>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</si>
  <si>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</si>
  <si>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</si>
  <si>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</si>
  <si>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</si>
  <si>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</si>
  <si>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</si>
  <si>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</si>
  <si>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</si>
  <si>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</si>
  <si>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</si>
  <si>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</si>
  <si>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</si>
  <si>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</si>
  <si>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</si>
  <si>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</si>
  <si>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</si>
  <si>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</si>
  <si>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</si>
  <si>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</si>
  <si>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</si>
  <si>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</si>
  <si>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</si>
  <si>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</si>
  <si>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</si>
  <si>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</si>
  <si>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</si>
  <si>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</si>
  <si>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</si>
  <si>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</si>
  <si>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</si>
  <si>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</si>
  <si>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</si>
  <si>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</si>
  <si>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</si>
  <si>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</si>
  <si>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</si>
  <si>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</si>
  <si>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</si>
  <si>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</si>
  <si>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</si>
  <si>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</si>
  <si>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</si>
  <si>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</si>
  <si>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</si>
  <si>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</si>
  <si>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</si>
  <si>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</si>
  <si>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</si>
  <si>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</si>
  <si>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</si>
  <si>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</si>
  <si>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</si>
  <si>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</si>
  <si>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</si>
  <si>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</si>
  <si>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</si>
  <si>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</si>
  <si>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</si>
  <si>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</si>
  <si>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</si>
  <si>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</si>
  <si>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</si>
  <si>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</si>
  <si>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</si>
  <si>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</si>
  <si>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</si>
  <si>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</si>
  <si>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</si>
  <si>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</si>
  <si>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</si>
  <si>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</si>
  <si>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</si>
  <si>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</si>
  <si>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</si>
  <si>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</si>
  <si>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</si>
  <si>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</si>
  <si>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</si>
  <si>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</si>
  <si>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</si>
  <si>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</si>
  <si>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</si>
  <si>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</si>
  <si>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</si>
  <si>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</si>
  <si>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</si>
  <si>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</si>
  <si>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</si>
  <si>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</si>
  <si>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</si>
  <si>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</si>
  <si>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</si>
  <si>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</si>
  <si>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</si>
  <si>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</si>
  <si>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</si>
  <si>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</si>
  <si>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</si>
  <si>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</si>
  <si>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</si>
  <si>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</si>
  <si>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</si>
  <si>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</si>
  <si>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</si>
  <si>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</si>
  <si>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</si>
  <si>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</si>
  <si>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</si>
  <si>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</si>
  <si>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</si>
  <si>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</si>
  <si>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</si>
  <si>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</si>
  <si>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</si>
  <si>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</si>
  <si>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</si>
  <si>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</si>
  <si>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</si>
  <si>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</si>
  <si>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</si>
  <si>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</si>
  <si>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</si>
  <si>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</si>
  <si>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</si>
  <si>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</si>
  <si>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</si>
  <si>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</si>
  <si>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</si>
  <si>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</si>
  <si>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</si>
  <si>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</si>
  <si>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</si>
  <si>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</si>
  <si>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</si>
  <si>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</si>
  <si>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</si>
  <si>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</si>
  <si>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</si>
  <si>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</si>
  <si>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</si>
  <si>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</si>
  <si>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</si>
  <si>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</si>
  <si>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</si>
  <si>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</si>
  <si>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</si>
  <si>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</si>
  <si>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</si>
  <si>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</si>
  <si>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</si>
  <si>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</si>
  <si>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</si>
  <si>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</si>
  <si>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</si>
  <si>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</si>
  <si>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</si>
  <si>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</si>
  <si>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</si>
  <si>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</si>
  <si>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</si>
  <si>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</si>
  <si>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</si>
  <si>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</si>
  <si>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</si>
  <si>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</si>
  <si>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</si>
  <si>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</si>
  <si>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</si>
  <si>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</si>
  <si>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</si>
  <si>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</si>
  <si>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</si>
  <si>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</si>
  <si>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</si>
  <si>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</si>
  <si>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</si>
  <si>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</si>
  <si>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</si>
  <si>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</si>
  <si>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</si>
  <si>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</si>
  <si>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</si>
  <si>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</si>
  <si>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</si>
  <si>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</si>
  <si>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</si>
  <si>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</si>
  <si>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</si>
  <si>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</si>
  <si>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</si>
  <si>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</si>
  <si>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</si>
  <si>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</si>
  <si>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</si>
  <si>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</si>
  <si>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</si>
  <si>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</si>
  <si>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</si>
  <si>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</si>
  <si>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</si>
  <si>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</si>
  <si>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</si>
  <si>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</si>
  <si>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</si>
  <si>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</si>
  <si>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</si>
  <si>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</si>
  <si>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</si>
  <si>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</si>
  <si>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</si>
  <si>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</si>
  <si>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</si>
  <si>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</si>
  <si>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</si>
  <si>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</si>
  <si>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</si>
  <si>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</si>
  <si>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</si>
  <si>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</si>
  <si>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</si>
  <si>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</si>
  <si>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</si>
  <si>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</si>
  <si>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</si>
  <si>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</si>
  <si>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</si>
  <si>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</si>
  <si>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</si>
  <si>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</si>
  <si>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</si>
  <si>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</si>
  <si>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</si>
  <si>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</si>
  <si>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</si>
  <si>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</si>
  <si>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</si>
  <si>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</si>
  <si>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</si>
  <si>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</si>
  <si>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</si>
  <si>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</si>
  <si>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</si>
  <si>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</si>
  <si>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</si>
  <si>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</si>
  <si>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</si>
  <si>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</si>
  <si>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</si>
  <si>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</si>
  <si>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</si>
  <si>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</si>
  <si>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</si>
  <si>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</si>
  <si>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</si>
  <si>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</si>
  <si>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</si>
  <si>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</si>
  <si>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</si>
  <si>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</si>
  <si>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</si>
  <si>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</si>
  <si>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</si>
  <si>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</si>
  <si>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</si>
  <si>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</si>
  <si>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</si>
  <si>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</si>
  <si>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</si>
  <si>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</si>
  <si>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</si>
  <si>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</si>
  <si>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</si>
  <si>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</si>
  <si>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</si>
  <si>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</si>
  <si>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</si>
  <si>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</si>
  <si>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</si>
  <si>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</si>
  <si>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</si>
  <si>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</si>
  <si>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</si>
  <si>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</si>
  <si>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</si>
  <si>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</si>
  <si>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</si>
  <si>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</si>
  <si>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</si>
  <si>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</si>
  <si>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</si>
  <si>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</si>
  <si>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</si>
  <si>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</si>
  <si>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</si>
  <si>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</si>
  <si>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</si>
  <si>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</si>
  <si>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</si>
  <si>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</si>
  <si>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</si>
  <si>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</si>
  <si>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</si>
  <si>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</si>
  <si>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</si>
  <si>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</si>
  <si>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</si>
  <si>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</si>
  <si>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</si>
  <si>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</si>
  <si>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</si>
  <si>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</si>
  <si>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</si>
  <si>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</si>
  <si>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</si>
  <si>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</si>
  <si>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</si>
  <si>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</si>
  <si>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</si>
  <si>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</si>
  <si>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</si>
  <si>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</si>
  <si>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</si>
  <si>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</si>
  <si>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</si>
  <si>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</si>
  <si>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</si>
  <si>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</si>
  <si>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</si>
  <si>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</si>
  <si>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</si>
  <si>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</si>
  <si>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</si>
  <si>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</si>
  <si>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</si>
  <si>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</si>
  <si>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</si>
  <si>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</si>
  <si>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</si>
  <si>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</si>
  <si>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</si>
  <si>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</si>
  <si>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</si>
  <si>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</si>
  <si>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</si>
  <si>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</si>
  <si>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</si>
  <si>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</si>
  <si>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</si>
  <si>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</si>
  <si>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</si>
  <si>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</si>
  <si>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</si>
  <si>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</si>
  <si>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</si>
  <si>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</si>
  <si>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</si>
  <si>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</si>
  <si>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</si>
  <si>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</si>
  <si>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</si>
  <si>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</si>
  <si>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</si>
  <si>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</si>
  <si>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</si>
  <si>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</si>
  <si>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</si>
  <si>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</si>
  <si>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</si>
  <si>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</si>
  <si>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</si>
  <si>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</si>
  <si>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</si>
  <si>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</si>
  <si>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</si>
  <si>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</si>
  <si>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</si>
  <si>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</si>
  <si>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</si>
  <si>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</si>
  <si>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</si>
  <si>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</si>
  <si>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</si>
  <si>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</si>
  <si>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</si>
  <si>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</si>
  <si>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</si>
  <si>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</si>
  <si>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</si>
  <si>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</si>
  <si>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</si>
  <si>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</si>
  <si>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</si>
  <si>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</si>
  <si>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</si>
  <si>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</si>
  <si>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</si>
  <si>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</si>
  <si>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</si>
  <si>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</si>
  <si>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</si>
  <si>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</si>
  <si>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</si>
  <si>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</si>
  <si>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</si>
  <si>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</si>
  <si>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</si>
  <si>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</si>
  <si>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</si>
  <si>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</si>
  <si>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</si>
  <si>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</si>
  <si>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</si>
  <si>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</si>
  <si>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</si>
  <si>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</si>
  <si>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</si>
  <si>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</si>
  <si>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</si>
  <si>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</si>
  <si>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</si>
  <si>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</si>
  <si>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</si>
  <si>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</si>
  <si>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</si>
  <si>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</si>
  <si>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</si>
  <si>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</si>
  <si>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</si>
  <si>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</si>
  <si>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</si>
  <si>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</si>
  <si>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</si>
  <si>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</si>
  <si>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</si>
  <si>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</si>
  <si>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</si>
  <si>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</si>
  <si>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</si>
  <si>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</si>
  <si>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</si>
  <si>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</si>
  <si>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</si>
  <si>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</si>
  <si>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</si>
  <si>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</si>
  <si>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</si>
  <si>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</si>
  <si>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</si>
  <si>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</si>
  <si>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</si>
  <si>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</si>
  <si>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</si>
  <si>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</si>
  <si>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</si>
  <si>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</si>
  <si>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</si>
  <si>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</si>
  <si>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</si>
  <si>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</si>
  <si>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</si>
  <si>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</si>
  <si>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</si>
  <si>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</si>
  <si>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</si>
  <si>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</si>
  <si>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</si>
  <si>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</si>
  <si>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</si>
  <si>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</si>
  <si>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</si>
  <si>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</si>
  <si>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</si>
  <si>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</si>
  <si>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</si>
  <si>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</si>
  <si>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</si>
  <si>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</si>
  <si>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</si>
  <si>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</si>
  <si>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</si>
  <si>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</si>
  <si>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</si>
  <si>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</si>
  <si>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</si>
  <si>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</si>
  <si>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</si>
  <si>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</si>
  <si>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</si>
  <si>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</si>
  <si>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</si>
  <si>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</si>
  <si>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</si>
  <si>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</si>
  <si>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</si>
  <si>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</si>
  <si>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</si>
  <si>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</si>
  <si>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</si>
  <si>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</si>
  <si>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</si>
  <si>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</si>
  <si>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</si>
  <si>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</si>
  <si>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</si>
  <si>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</si>
  <si>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</si>
  <si>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</si>
  <si>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</si>
  <si>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</si>
  <si>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</si>
  <si>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</si>
  <si>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</si>
  <si>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</si>
  <si>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</si>
  <si>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</si>
  <si>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</si>
  <si>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</si>
  <si>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</si>
  <si>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</si>
  <si>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</si>
  <si>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</si>
  <si>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</si>
  <si>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</si>
  <si>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</si>
  <si>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</si>
  <si>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</si>
  <si>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</si>
  <si>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</si>
  <si>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</si>
  <si>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</si>
  <si>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</si>
  <si>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</si>
  <si>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</si>
  <si>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</si>
  <si>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</si>
  <si>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</si>
  <si>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</si>
  <si>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</si>
  <si>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</si>
  <si>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</si>
  <si>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</si>
  <si>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</si>
  <si>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</si>
  <si>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</si>
  <si>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</si>
  <si>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</si>
  <si>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</si>
  <si>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</si>
  <si>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</si>
  <si>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</si>
  <si>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</si>
  <si>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</si>
  <si>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</si>
  <si>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</si>
  <si>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</si>
  <si>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</si>
  <si>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</si>
  <si>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</si>
  <si>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</si>
  <si>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</si>
  <si>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</si>
  <si>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</si>
  <si>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</si>
  <si>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</si>
  <si>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</si>
  <si>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</si>
  <si>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</si>
  <si>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</si>
  <si>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</si>
  <si>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</si>
  <si>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</si>
  <si>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</si>
  <si>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</si>
  <si>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</si>
  <si>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</si>
  <si>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</si>
  <si>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</si>
  <si>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</si>
  <si>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</si>
  <si>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</si>
  <si>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</si>
  <si>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</si>
  <si>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</si>
  <si>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</si>
  <si>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</si>
  <si>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</si>
  <si>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</si>
  <si>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</si>
  <si>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</si>
  <si>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</si>
  <si>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</si>
  <si>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</si>
  <si>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</si>
  <si>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</si>
  <si>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</si>
  <si>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</si>
  <si>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</si>
  <si>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</si>
  <si>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</si>
  <si>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</si>
  <si>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</si>
  <si>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</si>
  <si>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</si>
  <si>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</si>
  <si>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</si>
  <si>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</si>
  <si>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</si>
  <si>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</si>
  <si>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</si>
  <si>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</si>
  <si>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</si>
  <si>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</si>
  <si>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</si>
  <si>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</si>
  <si>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</si>
  <si>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</si>
  <si>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</si>
  <si>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</si>
  <si>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</si>
  <si>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</si>
  <si>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</si>
  <si>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</si>
  <si>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</si>
  <si>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</si>
  <si>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</si>
  <si>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</si>
  <si>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</si>
  <si>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</si>
  <si>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</si>
  <si>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</si>
  <si>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</si>
  <si>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</si>
  <si>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</si>
  <si>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</si>
  <si>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</si>
  <si>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</si>
  <si>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</si>
  <si>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</si>
  <si>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</si>
  <si>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</si>
  <si>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</si>
  <si>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</si>
  <si>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</si>
  <si>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</si>
  <si>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</si>
  <si>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</si>
  <si>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</si>
  <si>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</si>
  <si>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</si>
  <si>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</si>
  <si>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</si>
  <si>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</si>
  <si>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</si>
  <si>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</si>
  <si>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</si>
  <si>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</si>
  <si>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</si>
  <si>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</si>
  <si>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</si>
  <si>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</si>
  <si>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</si>
  <si>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</si>
  <si>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</si>
  <si>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</si>
  <si>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</si>
  <si>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</si>
  <si>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</si>
  <si>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</si>
  <si>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</si>
  <si>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</si>
  <si>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</si>
  <si>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</si>
  <si>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</si>
  <si>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</si>
  <si>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</si>
  <si>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</si>
  <si>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</si>
  <si>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</si>
  <si>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</si>
  <si>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</si>
  <si>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</si>
  <si>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</si>
  <si>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</si>
  <si>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</si>
  <si>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</si>
  <si>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</si>
  <si>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</si>
  <si>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</si>
  <si>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</si>
  <si>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</si>
  <si>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</si>
  <si>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</si>
  <si>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</si>
  <si>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</si>
  <si>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</si>
  <si>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</si>
  <si>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</si>
  <si>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</si>
  <si>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</si>
  <si>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</si>
  <si>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</si>
  <si>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</si>
  <si>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</si>
  <si>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</si>
  <si>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</si>
  <si>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</si>
  <si>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</si>
  <si>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</si>
  <si>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</si>
  <si>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</si>
  <si>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</si>
  <si>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</si>
  <si>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</si>
  <si>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</si>
  <si>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</si>
  <si>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</si>
  <si>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</si>
  <si>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</si>
  <si>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</si>
  <si>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</si>
  <si>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</si>
  <si>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</si>
  <si>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</si>
  <si>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</si>
  <si>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</si>
  <si>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</si>
  <si>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</si>
  <si>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</si>
  <si>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</si>
  <si>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</si>
  <si>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</si>
  <si>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</si>
  <si>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</si>
  <si>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</si>
  <si>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</si>
  <si>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</si>
  <si>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</si>
  <si>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</si>
  <si>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</si>
  <si>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</si>
  <si>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</si>
  <si>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</si>
  <si>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</si>
  <si>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</si>
  <si>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</si>
  <si>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</si>
  <si>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</si>
  <si>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</si>
  <si>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</si>
  <si>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</si>
  <si>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</si>
  <si>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</si>
  <si>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</si>
  <si>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</si>
  <si>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</si>
  <si>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</si>
  <si>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</si>
  <si>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</si>
  <si>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</si>
  <si>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</si>
  <si>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</si>
  <si>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</si>
  <si>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</si>
  <si>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</si>
  <si>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</si>
  <si>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</si>
  <si>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</si>
  <si>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</si>
  <si>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</si>
  <si>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</si>
  <si>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</si>
  <si>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</si>
  <si>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</si>
  <si>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</si>
  <si>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</si>
  <si>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</si>
  <si>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</si>
  <si>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</si>
  <si>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</si>
  <si>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</si>
  <si>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</si>
  <si>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</si>
  <si>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</si>
  <si>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</si>
  <si>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</si>
  <si>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</si>
  <si>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</si>
  <si>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</si>
  <si>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</si>
  <si>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</si>
  <si>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</si>
  <si>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</si>
  <si>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</si>
  <si>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</si>
  <si>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</si>
  <si>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</si>
  <si>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</si>
  <si>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</si>
  <si>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</si>
  <si>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</si>
  <si>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</si>
  <si>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</si>
  <si>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</si>
  <si>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</si>
  <si>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</si>
  <si>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</si>
  <si>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</si>
  <si>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</si>
  <si>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</si>
  <si>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</si>
  <si>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</si>
  <si>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</si>
  <si>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</si>
  <si>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</si>
  <si>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</si>
  <si>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</si>
  <si>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</si>
  <si>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</si>
  <si>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</si>
  <si>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</si>
  <si>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</si>
  <si>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</si>
  <si>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</si>
  <si>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</si>
  <si>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</si>
  <si>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</si>
  <si>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</si>
  <si>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</si>
  <si>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</si>
  <si>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</si>
  <si>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</si>
  <si>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</si>
  <si>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</si>
  <si>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</si>
  <si>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</si>
  <si>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</si>
  <si>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</si>
  <si>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</si>
  <si>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</si>
  <si>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</si>
  <si>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</si>
  <si>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</si>
  <si>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</si>
  <si>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</si>
  <si>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</si>
  <si>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</si>
  <si>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</si>
  <si>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</si>
  <si>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</si>
  <si>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</si>
  <si>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</si>
  <si>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</si>
  <si>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</si>
  <si>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</si>
  <si>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</si>
  <si>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</si>
  <si>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</si>
  <si>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</si>
  <si>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</si>
  <si>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</si>
  <si>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</si>
  <si>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</si>
  <si>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</si>
  <si>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</si>
  <si>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</si>
  <si>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</si>
  <si>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</si>
  <si>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</si>
  <si>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</si>
  <si>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</si>
  <si>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</si>
  <si>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</si>
  <si>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</si>
  <si>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</si>
  <si>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</si>
  <si>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</si>
  <si>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</si>
  <si>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</si>
  <si>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</si>
  <si>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</si>
  <si>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</si>
  <si>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</si>
  <si>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</si>
  <si>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</si>
  <si>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</si>
  <si>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</si>
  <si>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</si>
  <si>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</si>
  <si>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</si>
  <si>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</si>
  <si>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</si>
  <si>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</si>
  <si>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</si>
  <si>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</si>
  <si>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</si>
  <si>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</si>
  <si>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</si>
  <si>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</si>
  <si>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</si>
  <si>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</si>
  <si>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</si>
  <si>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</si>
  <si>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</si>
  <si>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</si>
  <si>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</si>
  <si>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</si>
  <si>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</si>
  <si>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</si>
  <si>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</si>
  <si>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</si>
  <si>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</si>
  <si>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</si>
  <si>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</si>
  <si>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</si>
  <si>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</si>
  <si>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</si>
  <si>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</si>
  <si>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</si>
  <si>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</si>
  <si>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</si>
  <si>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</si>
  <si>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</si>
  <si>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</si>
  <si>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</si>
  <si>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</si>
  <si>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</si>
  <si>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</si>
  <si>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</si>
  <si>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</si>
  <si>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</si>
  <si>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</si>
  <si>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</si>
  <si>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</si>
  <si>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</si>
  <si>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</si>
  <si>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</si>
  <si>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</si>
  <si>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</si>
  <si>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</si>
  <si>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</si>
  <si>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</si>
  <si>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</si>
  <si>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</si>
  <si>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</si>
  <si>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</si>
  <si>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</si>
  <si>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</si>
  <si>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</si>
  <si>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</si>
  <si>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</si>
  <si>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</si>
  <si>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</si>
  <si>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</si>
  <si>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</si>
  <si>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</si>
  <si>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</si>
  <si>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</si>
  <si>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</si>
  <si>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</si>
  <si>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</si>
  <si>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</si>
  <si>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</si>
  <si>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</si>
  <si>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</si>
  <si>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</si>
  <si>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</si>
  <si>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</si>
  <si>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</si>
  <si>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</si>
  <si>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</si>
  <si>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</si>
  <si>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</si>
  <si>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</si>
  <si>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</si>
  <si>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</si>
  <si>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</si>
  <si>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</si>
  <si>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</si>
  <si>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</si>
  <si>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</si>
  <si>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</si>
  <si>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</si>
  <si>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</si>
  <si>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</si>
  <si>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</si>
  <si>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</si>
  <si>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</si>
  <si>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</si>
  <si>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</si>
  <si>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</si>
  <si>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</si>
  <si>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</si>
  <si>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</si>
  <si>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</si>
  <si>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</si>
  <si>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</si>
  <si>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</si>
  <si>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</si>
  <si>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</si>
  <si>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</si>
  <si>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</si>
  <si>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</si>
  <si>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</si>
  <si>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</si>
  <si>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</si>
  <si>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</si>
  <si>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</si>
  <si>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</si>
  <si>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</si>
  <si>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</si>
  <si>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</si>
  <si>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</si>
  <si>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</si>
  <si>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</si>
  <si>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</si>
  <si>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</si>
  <si>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</si>
  <si>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</si>
  <si>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</si>
  <si>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</si>
  <si>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</si>
  <si>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</si>
  <si>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</si>
  <si>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</si>
  <si>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</si>
  <si>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</si>
  <si>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</si>
  <si>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</si>
  <si>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</si>
  <si>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</si>
  <si>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</si>
  <si>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</si>
  <si>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</si>
  <si>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</si>
  <si>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</si>
  <si>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</si>
  <si>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</si>
  <si>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</si>
  <si>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</si>
  <si>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</si>
  <si>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</si>
  <si>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</si>
  <si>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</si>
  <si>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</si>
  <si>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</si>
  <si>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</si>
  <si>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</si>
  <si>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</si>
  <si>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</si>
  <si>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</si>
  <si>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</si>
  <si>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</si>
  <si>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</si>
  <si>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</si>
  <si>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</si>
  <si>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</si>
  <si>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</si>
  <si>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</si>
  <si>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</si>
  <si>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</si>
  <si>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</si>
  <si>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</si>
  <si>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</si>
  <si>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</si>
  <si>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</si>
  <si>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</si>
  <si>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</si>
  <si>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</si>
  <si>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</si>
  <si>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</si>
  <si>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</si>
  <si>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</si>
  <si>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</si>
  <si>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</si>
  <si>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</si>
  <si>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</si>
  <si>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</si>
  <si>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</si>
  <si>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</si>
  <si>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</si>
  <si>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</si>
  <si>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</si>
  <si>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</si>
  <si>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</si>
  <si>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</si>
  <si>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</si>
  <si>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</si>
  <si>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</si>
  <si>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</si>
  <si>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</si>
  <si>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</si>
  <si>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</si>
  <si>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</si>
  <si>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</si>
  <si>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</si>
  <si>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</si>
  <si>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</si>
  <si>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</si>
  <si>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</si>
  <si>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</si>
  <si>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</si>
  <si>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</si>
  <si>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</si>
  <si>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</si>
  <si>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</si>
  <si>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</si>
  <si>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</si>
  <si>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</si>
  <si>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</si>
  <si>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</si>
  <si>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</si>
  <si>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</si>
  <si>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</si>
  <si>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</si>
  <si>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</si>
  <si>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</si>
  <si>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</si>
  <si>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</si>
  <si>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</si>
  <si>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</si>
  <si>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</si>
  <si>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</si>
  <si>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</si>
  <si>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</si>
  <si>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</si>
  <si>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</si>
  <si>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</si>
  <si>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</si>
  <si>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</si>
  <si>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</si>
  <si>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</si>
  <si>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</si>
  <si>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</si>
  <si>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</si>
  <si>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</si>
  <si>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</si>
  <si>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</si>
  <si>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</si>
  <si>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</si>
  <si>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</si>
  <si>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</si>
  <si>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</si>
  <si>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</si>
  <si>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</si>
  <si>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</si>
  <si>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</si>
  <si>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</si>
  <si>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</si>
  <si>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</si>
  <si>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</si>
  <si>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</si>
  <si>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</si>
  <si>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</si>
  <si>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</si>
  <si>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</si>
  <si>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</si>
  <si>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</si>
  <si>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</si>
  <si>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</si>
  <si>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</si>
  <si>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</si>
  <si>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</si>
  <si>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</si>
  <si>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</si>
  <si>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</si>
  <si>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</si>
  <si>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</si>
  <si>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</si>
  <si>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</si>
  <si>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</si>
  <si>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</si>
  <si>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</si>
  <si>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</si>
  <si>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</si>
  <si>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</si>
  <si>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</si>
  <si>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</si>
  <si>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</si>
  <si>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</si>
  <si>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</si>
  <si>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</si>
  <si>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</si>
  <si>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</si>
  <si>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</si>
  <si>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</si>
  <si>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</si>
  <si>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</si>
  <si>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</si>
  <si>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</si>
  <si>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</si>
  <si>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</si>
  <si>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</si>
  <si>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</si>
  <si>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</si>
  <si>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</si>
  <si>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</si>
  <si>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</si>
  <si>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</si>
  <si>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</si>
  <si>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</si>
  <si>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</si>
  <si>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</si>
  <si>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</si>
  <si>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</si>
  <si>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</si>
  <si>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</si>
  <si>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</si>
  <si>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</si>
  <si>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</si>
  <si>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</si>
  <si>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</si>
  <si>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</si>
  <si>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</si>
  <si>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</si>
  <si>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</si>
  <si>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</si>
  <si>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</si>
  <si>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</si>
  <si>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</si>
  <si>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</si>
  <si>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</si>
  <si>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</si>
  <si>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</si>
  <si>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</si>
  <si>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</si>
  <si>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</si>
  <si>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</si>
  <si>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</si>
  <si>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</si>
  <si>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</si>
  <si>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</si>
  <si>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</si>
  <si>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</si>
  <si>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</si>
  <si>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</si>
  <si>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</si>
  <si>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</si>
  <si>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</si>
  <si>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</si>
  <si>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</si>
  <si>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</si>
  <si>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</si>
  <si>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</si>
  <si>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</si>
  <si>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</si>
  <si>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</si>
  <si>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</si>
  <si>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</si>
  <si>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</si>
  <si>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</si>
  <si>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</si>
  <si>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</si>
  <si>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</si>
  <si>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</si>
  <si>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</si>
  <si>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</si>
  <si>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</si>
  <si>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</si>
  <si>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</si>
  <si>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</si>
  <si>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</si>
  <si>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</si>
  <si>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</si>
  <si>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</si>
  <si>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</si>
  <si>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</si>
  <si>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</si>
  <si>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</si>
  <si>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</si>
  <si>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</si>
  <si>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</si>
  <si>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</si>
  <si>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</si>
  <si>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</si>
  <si>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</si>
  <si>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</si>
  <si>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</si>
  <si>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</si>
  <si>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</si>
  <si>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</si>
  <si>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</si>
  <si>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</si>
  <si>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</si>
  <si>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</si>
  <si>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</si>
  <si>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</si>
  <si>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</si>
  <si>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</si>
  <si>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</si>
  <si>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</si>
  <si>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</si>
  <si>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</si>
  <si>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</si>
  <si>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</si>
  <si>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</si>
  <si>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</si>
  <si>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</si>
  <si>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</si>
  <si>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</si>
  <si>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</si>
  <si>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</si>
  <si>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</si>
  <si>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</si>
  <si>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</si>
  <si>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</si>
  <si>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</si>
  <si>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</si>
  <si>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</si>
  <si>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</si>
  <si>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</si>
  <si>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</si>
  <si>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</si>
  <si>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</si>
  <si>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</si>
  <si>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</si>
  <si>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</si>
  <si>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</si>
  <si>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</si>
  <si>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</si>
  <si>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</si>
  <si>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</si>
  <si>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</si>
  <si>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</si>
  <si>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</si>
  <si>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</si>
  <si>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</si>
  <si>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</si>
  <si>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</si>
  <si>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</si>
  <si>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</si>
  <si>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</si>
  <si>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</si>
  <si>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</si>
  <si>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</si>
  <si>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</si>
  <si>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</si>
  <si>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</si>
  <si>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</si>
  <si>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</si>
  <si>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</si>
  <si>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</si>
  <si>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</si>
  <si>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</si>
  <si>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</si>
  <si>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</si>
  <si>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</si>
  <si>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</si>
  <si>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</si>
  <si>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</si>
  <si>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</si>
  <si>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</si>
  <si>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</si>
  <si>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</si>
  <si>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</si>
  <si>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</si>
  <si>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</si>
  <si>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</si>
  <si>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</si>
  <si>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</si>
  <si>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</si>
  <si>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</si>
  <si>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</si>
  <si>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</si>
  <si>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</si>
  <si>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</si>
  <si>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</si>
  <si>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</si>
  <si>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</si>
  <si>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</si>
  <si>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</si>
  <si>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</si>
  <si>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</si>
  <si>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</si>
  <si>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</si>
  <si>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</si>
  <si>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</si>
  <si>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</si>
  <si>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</si>
  <si>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</si>
  <si>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</si>
  <si>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</si>
  <si>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</si>
  <si>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</si>
  <si>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</si>
  <si>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</si>
  <si>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</si>
  <si>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</si>
  <si>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</si>
  <si>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</si>
  <si>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</si>
  <si>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</si>
  <si>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</si>
  <si>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</si>
  <si>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</si>
  <si>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</si>
  <si>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</si>
  <si>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</si>
  <si>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</si>
  <si>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</si>
  <si>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</si>
  <si>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</si>
  <si>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</si>
  <si>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</si>
  <si>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</si>
  <si>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</si>
  <si>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</si>
  <si>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</si>
  <si>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</si>
  <si>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</si>
  <si>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</si>
  <si>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</si>
  <si>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</si>
  <si>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</si>
  <si>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</si>
  <si>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</si>
  <si>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</si>
  <si>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</si>
  <si>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</si>
  <si>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</si>
  <si>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</si>
  <si>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</si>
  <si>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</si>
  <si>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</si>
  <si>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</si>
  <si>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</si>
  <si>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</si>
  <si>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</si>
  <si>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</si>
  <si>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</si>
  <si>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</si>
  <si>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</si>
  <si>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</si>
  <si>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</si>
  <si>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</si>
  <si>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</si>
  <si>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</si>
  <si>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</si>
  <si>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</si>
  <si>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</si>
  <si>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</si>
  <si>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</si>
  <si>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</si>
  <si>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</si>
  <si>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</si>
  <si>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</si>
  <si>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</si>
  <si>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</si>
  <si>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</si>
  <si>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</si>
  <si>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</si>
  <si>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</si>
  <si>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</si>
  <si>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</si>
  <si>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</si>
  <si>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</si>
  <si>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</si>
  <si>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</si>
  <si>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</si>
  <si>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</si>
  <si>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</si>
  <si>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</si>
  <si>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</si>
  <si>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</si>
  <si>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</si>
  <si>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</si>
  <si>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</si>
  <si>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</si>
  <si>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</si>
  <si>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</si>
  <si>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</si>
  <si>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</si>
  <si>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</si>
  <si>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</si>
  <si>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</si>
  <si>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</si>
  <si>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</si>
  <si>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</si>
  <si>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</si>
  <si>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</si>
  <si>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</si>
  <si>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</si>
  <si>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</si>
  <si>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</si>
  <si>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</si>
  <si>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</si>
  <si>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</si>
  <si>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</si>
  <si>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</si>
  <si>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</si>
  <si>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</si>
  <si>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</si>
  <si>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</si>
  <si>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</si>
  <si>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</si>
  <si>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</si>
  <si>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</si>
  <si>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</si>
  <si>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</si>
  <si>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</si>
  <si>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</si>
  <si>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</si>
  <si>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</si>
  <si>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</si>
  <si>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</si>
  <si>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</si>
  <si>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</si>
  <si>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</si>
  <si>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</si>
  <si>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</si>
  <si>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</si>
  <si>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</si>
  <si>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</si>
  <si>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</si>
  <si>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</si>
  <si>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</si>
  <si>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</si>
  <si>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</si>
  <si>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</si>
  <si>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</si>
  <si>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</si>
  <si>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</si>
  <si>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</si>
  <si>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</si>
  <si>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</si>
  <si>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</si>
  <si>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</si>
  <si>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</si>
  <si>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</si>
  <si>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</si>
  <si>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</si>
  <si>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</si>
  <si>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</si>
  <si>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</si>
  <si>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</si>
  <si>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</si>
  <si>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</si>
  <si>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</si>
  <si>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</si>
  <si>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</si>
  <si>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</si>
  <si>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</si>
  <si>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</si>
  <si>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</si>
  <si>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</si>
  <si>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</si>
  <si>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</si>
  <si>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</si>
  <si>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</si>
  <si>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</si>
  <si>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</si>
  <si>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</si>
  <si>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</si>
  <si>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</si>
  <si>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</si>
  <si>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</si>
  <si>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</si>
  <si>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</si>
  <si>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</si>
  <si>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</si>
  <si>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</si>
  <si>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</si>
  <si>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</si>
  <si>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</si>
  <si>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</si>
  <si>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</si>
  <si>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</si>
  <si>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</si>
  <si>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</si>
  <si>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</si>
  <si>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</si>
  <si>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</si>
  <si>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</si>
  <si>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</si>
  <si>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</si>
  <si>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</si>
  <si>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</si>
  <si>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</si>
  <si>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</si>
  <si>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</si>
  <si>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</si>
  <si>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</si>
  <si>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</si>
  <si>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</si>
  <si>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</si>
  <si>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</si>
  <si>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</si>
  <si>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</si>
  <si>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</si>
  <si>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</si>
  <si>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</si>
  <si>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</si>
  <si>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</si>
  <si>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</si>
  <si>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</si>
  <si>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</si>
  <si>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</si>
  <si>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</si>
  <si>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</si>
  <si>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</si>
  <si>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</si>
  <si>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</si>
  <si>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</si>
  <si>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</si>
  <si>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</si>
  <si>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</si>
  <si>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</si>
  <si>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</si>
  <si>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</si>
  <si>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</si>
  <si>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</si>
  <si>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</si>
  <si>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</si>
  <si>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</si>
  <si>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</si>
  <si>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</si>
  <si>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</si>
  <si>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</si>
  <si>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</si>
  <si>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</si>
  <si>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</si>
  <si>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</si>
  <si>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</si>
  <si>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</si>
  <si>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</si>
  <si>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</si>
  <si>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</si>
  <si>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</si>
  <si>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</si>
  <si>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</si>
  <si>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</si>
  <si>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</si>
  <si>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</si>
  <si>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</si>
  <si>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</si>
  <si>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</si>
  <si>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</si>
  <si>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</si>
  <si>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</si>
  <si>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</si>
  <si>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</si>
  <si>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</si>
  <si>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</si>
  <si>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</si>
  <si>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</si>
  <si>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</si>
  <si>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</si>
  <si>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</si>
  <si>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</si>
  <si>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</si>
  <si>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</si>
  <si>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</si>
  <si>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</si>
  <si>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</si>
  <si>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</si>
  <si>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</si>
  <si>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</si>
  <si>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</si>
  <si>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</si>
  <si>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</si>
  <si>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</si>
  <si>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</si>
  <si>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</si>
  <si>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</si>
  <si>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</si>
  <si>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</si>
  <si>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</si>
  <si>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</si>
  <si>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</si>
  <si>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</si>
  <si>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</si>
  <si>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</si>
  <si>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</si>
  <si>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</si>
  <si>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</si>
  <si>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</si>
  <si>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</si>
  <si>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</si>
  <si>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</si>
  <si>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</si>
  <si>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</si>
  <si>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</si>
  <si>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</si>
  <si>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</si>
  <si>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</si>
  <si>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</si>
  <si>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</si>
  <si>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</si>
  <si>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</si>
  <si>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</si>
  <si>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</si>
  <si>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</si>
  <si>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</si>
  <si>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</si>
  <si>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</si>
  <si>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</si>
  <si>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</si>
  <si>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</si>
  <si>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</si>
  <si>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</si>
  <si>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</si>
  <si>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</si>
  <si>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</si>
  <si>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</si>
  <si>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</si>
  <si>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</si>
  <si>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</si>
  <si>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</si>
  <si>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</si>
  <si>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</si>
  <si>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</si>
  <si>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</si>
  <si>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</si>
  <si>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</si>
  <si>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</si>
  <si>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</si>
  <si>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</si>
  <si>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</si>
  <si>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</si>
  <si>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</si>
  <si>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</si>
  <si>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</si>
  <si>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</si>
  <si>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</si>
  <si>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</si>
  <si>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</si>
  <si>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</si>
  <si>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</si>
  <si>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</si>
  <si>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</si>
  <si>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</si>
  <si>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</si>
  <si>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</si>
  <si>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</si>
  <si>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</si>
  <si>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</si>
  <si>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</si>
  <si>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</si>
  <si>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</si>
  <si>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</si>
  <si>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</si>
  <si>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</si>
  <si>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</si>
  <si>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</si>
  <si>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</si>
  <si>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</si>
  <si>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</si>
  <si>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</si>
  <si>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</si>
  <si>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</si>
  <si>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</si>
  <si>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</si>
  <si>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</si>
  <si>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</si>
  <si>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</si>
  <si>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</si>
  <si>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</si>
  <si>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</si>
  <si>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</si>
  <si>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</si>
  <si>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</si>
  <si>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</si>
  <si>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</si>
  <si>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</si>
  <si>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</si>
  <si>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</si>
  <si>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</si>
  <si>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</si>
  <si>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</si>
  <si>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</si>
  <si>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</si>
  <si>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</si>
  <si>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</si>
  <si>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</si>
  <si>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</si>
  <si>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</si>
  <si>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</si>
  <si>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</si>
  <si>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</si>
  <si>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</si>
  <si>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</si>
  <si>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</si>
  <si>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</si>
  <si>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</si>
  <si>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</si>
  <si>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</si>
  <si>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</si>
  <si>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</si>
  <si>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</si>
  <si>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</si>
  <si>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</si>
  <si>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</si>
  <si>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</si>
  <si>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</si>
  <si>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</si>
  <si>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</si>
  <si>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</si>
  <si>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</si>
  <si>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</si>
  <si>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</si>
  <si>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</si>
  <si>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</si>
  <si>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</si>
  <si>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</si>
  <si>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</si>
  <si>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</si>
  <si>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</si>
  <si>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</si>
  <si>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</si>
  <si>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</si>
  <si>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</si>
  <si>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</si>
  <si>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</si>
  <si>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</si>
  <si>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</si>
  <si>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</si>
  <si>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</si>
  <si>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</si>
  <si>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</si>
  <si>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</si>
  <si>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</si>
  <si>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</si>
  <si>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</si>
  <si>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</si>
  <si>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</si>
  <si>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</si>
  <si>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</si>
  <si>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</si>
  <si>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</si>
  <si>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</si>
  <si>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</si>
  <si>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</si>
  <si>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</si>
  <si>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</si>
  <si>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</si>
  <si>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</si>
  <si>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</si>
  <si>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</si>
  <si>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</si>
  <si>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</si>
  <si>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</si>
  <si>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</si>
  <si>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</si>
  <si>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</si>
  <si>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</si>
  <si>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</si>
  <si>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</si>
  <si>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</si>
  <si>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</si>
  <si>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</si>
  <si>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</si>
  <si>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</si>
  <si>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</si>
  <si>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</si>
  <si>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</si>
  <si>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</si>
  <si>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</si>
  <si>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</si>
  <si>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</si>
  <si>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</si>
  <si>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</si>
  <si>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</si>
  <si>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</si>
  <si>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</si>
  <si>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</si>
  <si>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</si>
  <si>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</si>
  <si>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</si>
  <si>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</si>
  <si>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</si>
  <si>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</si>
  <si>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</si>
  <si>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</si>
  <si>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</si>
  <si>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</si>
  <si>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</si>
  <si>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</si>
  <si>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</si>
  <si>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</si>
  <si>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</si>
  <si>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</si>
  <si>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</si>
  <si>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</si>
  <si>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</si>
  <si>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</si>
  <si>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</si>
  <si>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</si>
  <si>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</si>
  <si>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</si>
  <si>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</si>
  <si>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</si>
  <si>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</si>
  <si>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</si>
  <si>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</si>
  <si>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</si>
  <si>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</si>
  <si>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</si>
  <si>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</si>
  <si>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</si>
  <si>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</si>
  <si>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</si>
  <si>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</si>
  <si>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</si>
  <si>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</si>
  <si>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</si>
  <si>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</si>
  <si>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</si>
  <si>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</si>
  <si>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</si>
  <si>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</si>
  <si>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</si>
  <si>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</si>
  <si>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</si>
  <si>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</si>
  <si>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</si>
  <si>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</si>
  <si>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</si>
  <si>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</si>
  <si>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</si>
  <si>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</si>
  <si>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</si>
  <si>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</si>
  <si>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</si>
  <si>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</si>
  <si>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</si>
  <si>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</si>
  <si>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</si>
  <si>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</si>
  <si>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</si>
  <si>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</si>
  <si>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</si>
  <si>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</si>
  <si>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</si>
  <si>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</si>
  <si>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</si>
  <si>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</si>
  <si>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</si>
  <si>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</si>
  <si>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</si>
  <si>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</si>
  <si>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</si>
  <si>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</si>
  <si>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</si>
  <si>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</si>
  <si>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</si>
  <si>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</si>
  <si>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</si>
  <si>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</si>
  <si>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</si>
  <si>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</si>
  <si>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</si>
  <si>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</si>
  <si>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</si>
  <si>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</si>
  <si>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</si>
  <si>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</si>
  <si>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</si>
  <si>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</si>
  <si>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</si>
  <si>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</si>
  <si>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</si>
  <si>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</si>
  <si>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</si>
  <si>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</si>
  <si>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</si>
  <si>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</si>
  <si>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</si>
  <si>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</si>
  <si>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</si>
  <si>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</si>
  <si>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</si>
  <si>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</si>
  <si>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</si>
  <si>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</si>
  <si>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</si>
  <si>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</si>
  <si>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</si>
  <si>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</si>
  <si>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</si>
  <si>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</si>
  <si>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</si>
  <si>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</si>
  <si>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</si>
  <si>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</si>
  <si>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</si>
  <si>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</si>
  <si>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</si>
  <si>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</si>
  <si>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</si>
  <si>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</si>
  <si>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</si>
  <si>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</si>
  <si>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</si>
  <si>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</si>
  <si>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</si>
  <si>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</si>
  <si>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</si>
  <si>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</si>
  <si>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</si>
  <si>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</si>
  <si>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</si>
  <si>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</si>
  <si>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</si>
  <si>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</si>
  <si>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</si>
  <si>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</si>
  <si>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</si>
  <si>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</si>
  <si>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</si>
  <si>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</si>
  <si>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</si>
  <si>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</si>
  <si>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</si>
  <si>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</si>
  <si>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</si>
  <si>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</si>
  <si>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</si>
  <si>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</si>
  <si>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</si>
  <si>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</si>
  <si>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</si>
  <si>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</si>
  <si>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</si>
  <si>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</si>
  <si>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</si>
  <si>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</si>
  <si>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</si>
  <si>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</si>
  <si>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</si>
  <si>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</si>
  <si>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</si>
  <si>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</si>
  <si>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</si>
  <si>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</si>
  <si>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</si>
  <si>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</si>
  <si>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</si>
  <si>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</si>
  <si>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</si>
  <si>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</si>
  <si>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</si>
  <si>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</si>
  <si>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</si>
  <si>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</si>
  <si>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</si>
  <si>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</si>
  <si>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</si>
  <si>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</si>
  <si>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</si>
  <si>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</si>
  <si>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</si>
  <si>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</si>
  <si>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</si>
  <si>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</si>
  <si>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</si>
  <si>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</si>
  <si>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</si>
  <si>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</si>
  <si>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</si>
  <si>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</si>
  <si>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</si>
  <si>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</si>
  <si>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</si>
  <si>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</si>
  <si>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</si>
  <si>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</si>
  <si>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</si>
  <si>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</si>
  <si>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</si>
  <si>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</si>
  <si>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</si>
  <si>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</si>
  <si>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</si>
  <si>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</si>
  <si>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</si>
  <si>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</si>
  <si>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</si>
  <si>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</si>
  <si>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</si>
  <si>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</si>
  <si>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</si>
  <si>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</si>
  <si>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</si>
  <si>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</si>
  <si>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</si>
  <si>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</si>
  <si>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</si>
  <si>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</si>
  <si>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</si>
  <si>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</si>
  <si>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</si>
  <si>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</si>
  <si>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</si>
  <si>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</si>
  <si>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</si>
  <si>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</si>
  <si>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</si>
  <si>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</si>
  <si>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</si>
  <si>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</si>
  <si>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</si>
  <si>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</si>
  <si>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</si>
  <si>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</si>
  <si>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</si>
  <si>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</si>
  <si>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</si>
  <si>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</si>
  <si>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</si>
  <si>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</si>
  <si>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</si>
  <si>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</si>
  <si>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</si>
  <si>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</si>
  <si>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</si>
  <si>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</si>
  <si>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</si>
  <si>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</si>
  <si>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</si>
  <si>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</si>
  <si>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</si>
  <si>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</si>
  <si>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</si>
  <si>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</si>
  <si>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</si>
  <si>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</si>
  <si>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</si>
  <si>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</si>
  <si>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</si>
  <si>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</si>
  <si>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</si>
  <si>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</si>
  <si>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</si>
  <si>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</si>
  <si>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</si>
  <si>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</si>
  <si>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</si>
  <si>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</si>
  <si>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</si>
  <si>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</si>
  <si>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</si>
  <si>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</si>
  <si>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</si>
  <si>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</si>
  <si>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</si>
  <si>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</si>
  <si>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</si>
  <si>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</si>
  <si>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</si>
  <si>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</si>
  <si>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</si>
  <si>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</si>
  <si>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</si>
  <si>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</si>
  <si>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</si>
  <si>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</si>
  <si>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</si>
  <si>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</si>
  <si>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</si>
  <si>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</si>
  <si>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</si>
  <si>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</si>
  <si>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</si>
  <si>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</si>
  <si>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</si>
  <si>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</si>
  <si>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</si>
  <si>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</si>
  <si>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</si>
  <si>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</si>
  <si>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</si>
  <si>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</si>
  <si>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</si>
  <si>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</si>
  <si>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</si>
  <si>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</si>
  <si>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</si>
  <si>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</si>
  <si>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</si>
  <si>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</si>
  <si>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</si>
  <si>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</si>
  <si>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</si>
  <si>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</si>
  <si>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</si>
  <si>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</si>
  <si>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</si>
  <si>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</si>
  <si>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</si>
  <si>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</si>
  <si>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</si>
  <si>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</si>
  <si>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</si>
  <si>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</si>
  <si>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</si>
  <si>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</si>
  <si>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</si>
  <si>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</si>
  <si>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</si>
  <si>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</si>
  <si>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</si>
  <si>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</si>
  <si>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</si>
  <si>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</si>
  <si>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</si>
  <si>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</si>
  <si>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</si>
  <si>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</si>
  <si>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</si>
  <si>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</si>
  <si>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</si>
  <si>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</si>
  <si>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</si>
  <si>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</si>
  <si>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</si>
  <si>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</si>
  <si>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</si>
  <si>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</si>
  <si>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</si>
  <si>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</si>
  <si>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</si>
  <si>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</si>
  <si>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</si>
  <si>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</si>
  <si>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</si>
  <si>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</si>
  <si>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</si>
  <si>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</si>
  <si>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</si>
  <si>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</si>
  <si>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</si>
  <si>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</si>
  <si>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</si>
  <si>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</si>
  <si>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</si>
  <si>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</si>
  <si>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</si>
  <si>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</si>
  <si>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</si>
  <si>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</si>
  <si>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</si>
  <si>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</si>
  <si>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</si>
  <si>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</si>
  <si>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</si>
  <si>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</si>
  <si>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</si>
  <si>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</si>
  <si>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</si>
  <si>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</si>
  <si>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</si>
  <si>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</si>
  <si>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</si>
  <si>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</si>
  <si>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</si>
  <si>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</si>
  <si>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</si>
  <si>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</si>
  <si>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</si>
  <si>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</si>
  <si>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</si>
  <si>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</si>
  <si>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</si>
  <si>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</si>
  <si>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</si>
  <si>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</si>
  <si>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</si>
  <si>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</si>
  <si>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</si>
  <si>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</si>
  <si>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</si>
  <si>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</si>
  <si>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</si>
  <si>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</si>
  <si>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</si>
  <si>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</si>
  <si>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</si>
  <si>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</si>
  <si>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</si>
  <si>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</si>
  <si>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</si>
  <si>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</si>
  <si>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</si>
  <si>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</si>
  <si>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</si>
  <si>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</si>
  <si>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</si>
  <si>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</si>
  <si>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</si>
  <si>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</si>
  <si>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</si>
  <si>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</si>
  <si>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</si>
  <si>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</si>
  <si>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</si>
  <si>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</si>
  <si>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</si>
  <si>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</si>
  <si>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</si>
  <si>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</si>
  <si>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</si>
  <si>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</si>
  <si>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</si>
  <si>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</si>
  <si>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</si>
  <si>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</si>
  <si>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</si>
  <si>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</si>
  <si>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</si>
  <si>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</si>
  <si>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</si>
  <si>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</si>
  <si>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</si>
  <si>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</si>
  <si>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</si>
  <si>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</si>
  <si>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</si>
  <si>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</si>
  <si>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</si>
  <si>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</si>
  <si>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</si>
  <si>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</si>
  <si>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</si>
  <si>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</si>
  <si>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</si>
  <si>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</si>
  <si>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</si>
  <si>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</si>
  <si>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</si>
  <si>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</si>
  <si>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</si>
  <si>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</si>
  <si>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</si>
  <si>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</si>
  <si>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</si>
  <si>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</si>
  <si>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</si>
  <si>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</si>
  <si>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</si>
  <si>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</si>
  <si>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</si>
  <si>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</si>
  <si>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</si>
  <si>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</si>
  <si>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</si>
  <si>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</si>
  <si>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</si>
  <si>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</si>
  <si>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</si>
  <si>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</si>
  <si>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</si>
  <si>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</si>
  <si>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</si>
  <si>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</si>
  <si>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</si>
  <si>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</si>
  <si>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</si>
  <si>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</si>
  <si>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</si>
  <si>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</si>
  <si>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</si>
  <si>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</si>
  <si>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</si>
  <si>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</si>
  <si>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</si>
  <si>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</si>
  <si>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</si>
  <si>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</si>
  <si>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</si>
  <si>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</si>
  <si>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</si>
  <si>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</si>
  <si>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</si>
  <si>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</si>
  <si>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</si>
  <si>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</si>
  <si>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</si>
  <si>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</si>
  <si>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</si>
  <si>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</si>
  <si>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</si>
  <si>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</si>
  <si>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</si>
  <si>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</si>
  <si>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</si>
  <si>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</si>
  <si>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</si>
  <si>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</si>
  <si>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</si>
  <si>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</si>
  <si>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</si>
  <si>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</si>
  <si>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</si>
  <si>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</si>
  <si>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</si>
  <si>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</si>
  <si>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</si>
  <si>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</si>
  <si>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</si>
  <si>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</si>
  <si>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</si>
  <si>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</si>
  <si>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</si>
  <si>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</si>
  <si>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</si>
  <si>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</si>
  <si>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</si>
  <si>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</si>
  <si>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</si>
  <si>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</si>
  <si>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</si>
  <si>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</si>
  <si>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</si>
  <si>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</si>
  <si>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</si>
  <si>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</si>
  <si>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</si>
  <si>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</si>
  <si>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</si>
  <si>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</si>
  <si>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</si>
  <si>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</si>
  <si>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</si>
  <si>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</si>
  <si>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</si>
  <si>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</si>
  <si>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</si>
  <si>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</si>
  <si>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</si>
  <si>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</si>
  <si>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</si>
  <si>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</si>
  <si>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</si>
  <si>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</si>
  <si>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</si>
  <si>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</si>
  <si>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</si>
  <si>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</si>
  <si>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</si>
  <si>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</si>
  <si>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</si>
  <si>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</si>
  <si>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</si>
  <si>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</si>
  <si>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</si>
  <si>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</si>
  <si>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</si>
  <si>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</si>
  <si>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</si>
  <si>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</si>
  <si>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</si>
  <si>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</si>
  <si>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</si>
  <si>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</si>
  <si>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</si>
  <si>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</si>
  <si>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</si>
  <si>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</si>
  <si>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</si>
  <si>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</si>
  <si>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</si>
  <si>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</si>
  <si>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</si>
  <si>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</si>
  <si>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</si>
  <si>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</si>
  <si>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</si>
  <si>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</si>
  <si>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</si>
  <si>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</si>
  <si>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</si>
  <si>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</si>
  <si>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</si>
  <si>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</si>
  <si>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</si>
  <si>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</si>
  <si>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</si>
  <si>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</si>
  <si>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</si>
  <si>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</si>
  <si>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</si>
  <si>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</si>
  <si>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</si>
  <si>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</si>
  <si>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</si>
  <si>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</si>
  <si>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</si>
  <si>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</si>
  <si>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</si>
  <si>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</si>
  <si>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</si>
  <si>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</si>
  <si>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</si>
  <si>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</si>
  <si>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</si>
  <si>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</si>
  <si>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</si>
  <si>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</si>
  <si>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</si>
  <si>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</si>
  <si>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</si>
  <si>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</si>
  <si>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</si>
  <si>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</si>
  <si>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</si>
  <si>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</si>
  <si>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</si>
  <si>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</si>
  <si>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</si>
  <si>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</si>
  <si>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</si>
  <si>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</si>
  <si>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</si>
  <si>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</si>
  <si>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</si>
  <si>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</si>
  <si>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</si>
  <si>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</si>
  <si>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</si>
  <si>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</si>
  <si>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</si>
  <si>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</si>
  <si>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</si>
  <si>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</si>
  <si>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</si>
  <si>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</si>
  <si>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</si>
  <si>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</si>
  <si>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</si>
  <si>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</si>
  <si>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</si>
  <si>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</si>
  <si>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</si>
  <si>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</si>
  <si>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</si>
  <si>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</si>
  <si>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</si>
  <si>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</si>
  <si>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</si>
  <si>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</si>
  <si>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</si>
  <si>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</si>
  <si>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</si>
  <si>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</si>
  <si>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</si>
  <si>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</si>
  <si>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</si>
  <si>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</si>
  <si>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</si>
  <si>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</si>
  <si>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</si>
  <si>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</si>
  <si>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</si>
  <si>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</si>
  <si>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</si>
  <si>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</si>
  <si>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</si>
  <si>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</si>
  <si>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</si>
  <si>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</si>
  <si>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</si>
  <si>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</si>
  <si>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</si>
  <si>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</si>
  <si>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</si>
  <si>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</si>
  <si>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</si>
  <si>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</si>
  <si>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</si>
  <si>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</si>
  <si>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</si>
  <si>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</si>
  <si>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</si>
  <si>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</si>
  <si>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</si>
  <si>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</si>
  <si>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</si>
  <si>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</si>
  <si>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</si>
  <si>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</si>
  <si>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</si>
  <si>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</si>
  <si>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</si>
  <si>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</si>
  <si>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</si>
  <si>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</si>
  <si>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</si>
  <si>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</si>
  <si>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</si>
  <si>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</si>
  <si>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</si>
  <si>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</si>
  <si>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</si>
  <si>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</si>
  <si>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</si>
  <si>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</si>
  <si>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</si>
  <si>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</si>
  <si>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</si>
  <si>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</si>
  <si>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</si>
  <si>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</si>
  <si>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</si>
  <si>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</si>
  <si>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</si>
  <si>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</si>
  <si>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</si>
  <si>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</si>
  <si>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</si>
  <si>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</si>
  <si>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</si>
  <si>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</si>
  <si>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</si>
  <si>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</si>
  <si>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</si>
  <si>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</si>
  <si>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</si>
  <si>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</si>
  <si>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</si>
  <si>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</si>
  <si>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</si>
  <si>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</si>
  <si>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</si>
  <si>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</si>
  <si>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</si>
  <si>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</si>
  <si>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</si>
  <si>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</si>
  <si>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</si>
  <si>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</si>
  <si>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</si>
  <si>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</si>
  <si>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</si>
  <si>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</si>
  <si>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</si>
  <si>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</si>
  <si>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</si>
  <si>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</si>
  <si>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</si>
  <si>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</si>
  <si>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</si>
  <si>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</si>
  <si>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</si>
  <si>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</si>
  <si>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</si>
  <si>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</si>
  <si>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</si>
  <si>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</si>
  <si>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</si>
  <si>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</si>
  <si>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</si>
  <si>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</si>
  <si>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</si>
  <si>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</si>
  <si>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</si>
  <si>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</si>
  <si>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</si>
  <si>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</si>
  <si>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</si>
  <si>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</si>
  <si>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</si>
  <si>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</si>
  <si>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</si>
  <si>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</si>
  <si>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</si>
  <si>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</si>
  <si>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</si>
  <si>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</si>
  <si>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</si>
  <si>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</si>
  <si>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</si>
  <si>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</si>
  <si>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</si>
  <si>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</si>
  <si>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</si>
  <si>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</si>
  <si>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</si>
  <si>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</si>
  <si>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</si>
  <si>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</si>
  <si>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</si>
  <si>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</si>
  <si>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</si>
  <si>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</si>
  <si>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</si>
  <si>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</si>
  <si>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</si>
  <si>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</si>
  <si>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</si>
  <si>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</si>
  <si>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</si>
  <si>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</si>
  <si>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</si>
  <si>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</si>
  <si>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</si>
  <si>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</si>
  <si>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</si>
  <si>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</si>
  <si>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</si>
  <si>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</si>
  <si>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</si>
  <si>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</si>
  <si>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</si>
  <si>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</si>
  <si>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</si>
  <si>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</si>
  <si>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</si>
  <si>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</si>
  <si>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</si>
  <si>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</si>
  <si>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</si>
  <si>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</si>
  <si>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</si>
  <si>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</si>
  <si>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</si>
  <si>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</si>
  <si>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</si>
  <si>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</si>
  <si>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</si>
  <si>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</si>
  <si>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</si>
  <si>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</si>
  <si>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</si>
  <si>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</si>
  <si>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</si>
  <si>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</si>
  <si>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</si>
  <si>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</si>
  <si>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</si>
  <si>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</si>
  <si>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</si>
  <si>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</si>
  <si>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</si>
  <si>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</si>
  <si>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</si>
  <si>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</si>
  <si>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</si>
  <si>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</si>
  <si>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</si>
  <si>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</si>
  <si>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</si>
  <si>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</si>
  <si>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</si>
  <si>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</si>
  <si>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</si>
  <si>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</si>
  <si>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</si>
  <si>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</si>
  <si>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</si>
  <si>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</si>
  <si>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</si>
  <si>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</si>
  <si>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</si>
  <si>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</si>
  <si>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</si>
  <si>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</si>
  <si>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</si>
  <si>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</si>
  <si>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</si>
  <si>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</si>
  <si>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</si>
  <si>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</si>
  <si>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</si>
  <si>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</si>
  <si>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</si>
  <si>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</si>
  <si>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</si>
  <si>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</si>
  <si>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</si>
  <si>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</si>
  <si>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</si>
  <si>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</si>
  <si>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</si>
  <si>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</si>
  <si>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</si>
  <si>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</si>
  <si>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</si>
  <si>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</si>
  <si>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</si>
  <si>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</si>
  <si>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</si>
  <si>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</si>
  <si>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</si>
  <si>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</si>
  <si>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</si>
  <si>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</si>
  <si>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</si>
  <si>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</si>
  <si>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</si>
  <si>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</si>
  <si>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</si>
  <si>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</si>
  <si>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</si>
  <si>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</si>
  <si>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</si>
  <si>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</si>
  <si>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</si>
  <si>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</si>
  <si>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</si>
  <si>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</si>
  <si>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</si>
  <si>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</si>
  <si>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</si>
  <si>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</si>
  <si>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</si>
  <si>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</si>
  <si>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</si>
  <si>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</si>
  <si>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</si>
  <si>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</si>
  <si>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</si>
  <si>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</si>
  <si>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</si>
  <si>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</si>
  <si>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</si>
  <si>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</si>
  <si>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</si>
  <si>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</si>
  <si>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</si>
  <si>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</si>
  <si>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</si>
  <si>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</si>
  <si>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</si>
  <si>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</si>
  <si>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</si>
  <si>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</si>
  <si>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</si>
  <si>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</si>
  <si>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</si>
  <si>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</si>
  <si>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</si>
  <si>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</si>
  <si>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</si>
  <si>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</si>
  <si>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</si>
  <si>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</si>
  <si>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</si>
  <si>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</si>
  <si>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</si>
  <si>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</si>
  <si>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</si>
  <si>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</si>
  <si>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</si>
  <si>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</si>
  <si>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</si>
  <si>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</si>
  <si>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</si>
  <si>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</si>
  <si>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</si>
  <si>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</si>
  <si>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</si>
  <si>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</si>
  <si>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</si>
  <si>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</si>
  <si>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</si>
  <si>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</si>
  <si>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</si>
  <si>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</si>
  <si>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</si>
  <si>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</si>
  <si>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</si>
  <si>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</si>
  <si>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</si>
  <si>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</si>
  <si>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</si>
  <si>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</si>
  <si>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</si>
  <si>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</si>
  <si>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</si>
  <si>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</si>
  <si>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</si>
  <si>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</si>
  <si>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</si>
  <si>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</si>
  <si>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</si>
  <si>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</si>
  <si>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</si>
  <si>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</si>
  <si>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</si>
  <si>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</si>
  <si>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</si>
  <si>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</si>
  <si>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</si>
  <si>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</si>
  <si>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</si>
  <si>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</si>
  <si>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</si>
  <si>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</si>
  <si>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</si>
  <si>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</si>
  <si>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</si>
  <si>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</si>
  <si>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</si>
  <si>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</si>
  <si>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</si>
  <si>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</si>
  <si>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</si>
  <si>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</si>
  <si>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</si>
  <si>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</si>
  <si>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</si>
  <si>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</si>
  <si>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</si>
  <si>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</si>
  <si>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</si>
  <si>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</si>
  <si>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</si>
  <si>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</si>
  <si>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</si>
  <si>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</si>
  <si>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</si>
  <si>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</si>
  <si>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</si>
  <si>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</si>
  <si>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</si>
  <si>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</si>
  <si>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</si>
  <si>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</si>
  <si>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</si>
  <si>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</si>
  <si>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</si>
  <si>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</si>
  <si>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</si>
  <si>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</si>
  <si>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</si>
  <si>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</si>
  <si>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</si>
  <si>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</si>
  <si>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</si>
  <si>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</si>
  <si>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</si>
  <si>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</si>
  <si>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</si>
  <si>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</si>
  <si>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</si>
  <si>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</si>
  <si>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</si>
  <si>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</si>
  <si>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</si>
  <si>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</si>
  <si>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</si>
  <si>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</si>
  <si>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</si>
  <si>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</si>
  <si>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</si>
  <si>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</si>
  <si>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</si>
  <si>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</si>
  <si>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</si>
  <si>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</si>
  <si>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</si>
  <si>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</si>
  <si>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</si>
  <si>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</si>
  <si>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</si>
  <si>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</si>
  <si>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</si>
  <si>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</si>
  <si>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</si>
  <si>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</si>
  <si>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</si>
  <si>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</si>
  <si>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</si>
  <si>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</si>
  <si>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</si>
  <si>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</si>
  <si>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</si>
  <si>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</si>
  <si>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</si>
  <si>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</si>
  <si>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</si>
  <si>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</si>
  <si>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</si>
  <si>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</si>
  <si>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</si>
  <si>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</si>
  <si>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</si>
  <si>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</si>
  <si>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</si>
  <si>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</si>
  <si>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</si>
  <si>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</si>
  <si>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</si>
  <si>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</si>
  <si>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</si>
  <si>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</si>
  <si>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</si>
  <si>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</si>
  <si>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</si>
  <si>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</si>
  <si>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</si>
  <si>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</si>
  <si>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</si>
  <si>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</si>
  <si>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</si>
  <si>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</si>
  <si>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</si>
  <si>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</si>
  <si>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</si>
  <si>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</si>
  <si>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</si>
  <si>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</si>
  <si>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</si>
  <si>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</si>
  <si>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</si>
  <si>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</si>
  <si>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</si>
  <si>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</si>
  <si>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</si>
  <si>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</si>
  <si>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</si>
  <si>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</si>
  <si>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</si>
  <si>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</si>
  <si>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</si>
  <si>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</si>
  <si>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</si>
  <si>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</si>
  <si>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</si>
  <si>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</si>
  <si>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</si>
  <si>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</si>
  <si>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</si>
  <si>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</si>
  <si>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</si>
  <si>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</si>
  <si>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</si>
  <si>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</si>
  <si>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</si>
  <si>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</si>
  <si>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</si>
  <si>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</si>
  <si>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</si>
  <si>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</si>
  <si>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</si>
  <si>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</si>
  <si>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</si>
  <si>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</si>
  <si>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</si>
  <si>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</si>
  <si>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</si>
  <si>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</si>
  <si>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</si>
  <si>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</si>
  <si>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</si>
  <si>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</si>
  <si>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</si>
  <si>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</si>
  <si>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</si>
  <si>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</si>
  <si>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</si>
  <si>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</si>
  <si>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</si>
  <si>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</si>
  <si>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</si>
  <si>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</si>
  <si>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</si>
  <si>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</si>
  <si>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</si>
  <si>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</si>
  <si>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</si>
  <si>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</si>
  <si>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</si>
  <si>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</si>
  <si>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</si>
  <si>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</si>
  <si>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</si>
  <si>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</si>
  <si>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</si>
  <si>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</si>
  <si>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</si>
  <si>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</si>
  <si>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</si>
  <si>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</si>
  <si>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</si>
  <si>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</si>
  <si>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</si>
  <si>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</si>
  <si>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</si>
  <si>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</si>
  <si>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</si>
  <si>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</si>
  <si>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</si>
  <si>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</si>
  <si>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</si>
  <si>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</si>
  <si>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</si>
  <si>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</si>
  <si>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</si>
  <si>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</si>
  <si>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</si>
  <si>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</si>
  <si>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</si>
  <si>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</si>
  <si>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</si>
  <si>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</si>
  <si>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</si>
  <si>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</si>
  <si>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</si>
  <si>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</si>
  <si>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</si>
  <si>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</si>
  <si>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</si>
  <si>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</si>
  <si>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</si>
  <si>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</si>
  <si>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</si>
  <si>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</si>
  <si>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</si>
  <si>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</si>
  <si>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</si>
  <si>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</si>
  <si>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</si>
  <si>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</si>
  <si>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</si>
  <si>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</si>
  <si>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</si>
  <si>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</si>
  <si>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</si>
  <si>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</si>
  <si>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</si>
  <si>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</si>
  <si>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</si>
  <si>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</si>
  <si>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</si>
  <si>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</si>
  <si>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</si>
  <si>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</si>
  <si>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</si>
  <si>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</si>
  <si>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</si>
  <si>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</si>
  <si>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</si>
  <si>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</si>
  <si>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</si>
  <si>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</si>
  <si>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</si>
  <si>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</si>
  <si>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</si>
  <si>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</si>
  <si>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</si>
  <si>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</si>
  <si>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</si>
  <si>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</si>
  <si>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</si>
  <si>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</si>
  <si>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</si>
  <si>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</si>
  <si>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</si>
  <si>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</si>
  <si>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</si>
  <si>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</si>
  <si>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</si>
  <si>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</si>
  <si>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</si>
  <si>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</si>
  <si>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</si>
  <si>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</si>
  <si>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</si>
  <si>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</si>
  <si>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</si>
  <si>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</si>
  <si>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</si>
  <si>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</si>
  <si>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</si>
  <si>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</si>
  <si>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</si>
  <si>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</si>
  <si>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</si>
  <si>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</si>
  <si>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</si>
  <si>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</si>
  <si>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</si>
  <si>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</si>
  <si>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</si>
  <si>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</si>
  <si>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</si>
  <si>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</si>
  <si>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</si>
  <si>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</si>
  <si>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</si>
  <si>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</si>
  <si>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</si>
  <si>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</si>
  <si>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</si>
  <si>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</si>
  <si>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</si>
  <si>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</si>
  <si>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</si>
  <si>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</si>
  <si>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</si>
  <si>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</si>
  <si>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</si>
  <si>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</si>
  <si>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</si>
  <si>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</si>
  <si>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</si>
  <si>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</si>
  <si>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</si>
  <si>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</si>
  <si>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</si>
  <si>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</si>
  <si>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</si>
  <si>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</si>
  <si>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</si>
  <si>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</si>
  <si>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</si>
  <si>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</si>
  <si>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</si>
  <si>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</si>
  <si>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</si>
  <si>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</si>
  <si>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</si>
  <si>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</si>
  <si>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</si>
  <si>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</si>
  <si>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</si>
  <si>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</si>
  <si>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</si>
  <si>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</si>
  <si>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</si>
  <si>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</si>
  <si>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</si>
  <si>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</si>
  <si>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</si>
  <si>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</si>
  <si>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</si>
  <si>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</si>
  <si>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</si>
  <si>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</si>
  <si>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</si>
  <si>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</si>
  <si>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</si>
  <si>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</si>
  <si>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</si>
  <si>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</si>
  <si>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</si>
  <si>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</si>
  <si>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</si>
  <si>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</si>
  <si>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</si>
  <si>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</si>
  <si>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</si>
  <si>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</si>
  <si>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</si>
  <si>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</si>
  <si>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</si>
  <si>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</si>
  <si>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</si>
  <si>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</si>
  <si>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</si>
  <si>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</si>
  <si>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</si>
  <si>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</si>
  <si>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</si>
  <si>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</si>
  <si>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</si>
  <si>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</si>
  <si>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</si>
  <si>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</si>
  <si>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</si>
  <si>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</si>
  <si>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</si>
  <si>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</si>
  <si>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</si>
  <si>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</si>
  <si>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</si>
  <si>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</si>
  <si>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</si>
  <si>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</si>
  <si>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</si>
  <si>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</si>
  <si>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</si>
  <si>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</si>
  <si>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</si>
  <si>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</si>
  <si>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</si>
  <si>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</si>
  <si>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</si>
  <si>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</si>
  <si>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</si>
  <si>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</si>
  <si>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</si>
  <si>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</si>
  <si>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</si>
  <si>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</si>
  <si>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</si>
  <si>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</si>
  <si>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</si>
  <si>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</si>
  <si>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</si>
  <si>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</si>
  <si>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</si>
  <si>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</si>
  <si>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</si>
  <si>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</si>
  <si>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</si>
  <si>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</si>
  <si>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</si>
  <si>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</si>
  <si>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</si>
  <si>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</si>
  <si>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</si>
  <si>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</si>
  <si>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</si>
  <si>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</si>
  <si>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</si>
  <si>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</si>
  <si>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</si>
  <si>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</si>
  <si>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</si>
  <si>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</si>
  <si>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</si>
  <si>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</si>
  <si>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</si>
  <si>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</si>
  <si>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</si>
  <si>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</si>
  <si>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</si>
  <si>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</si>
  <si>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</si>
  <si>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</si>
  <si>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</si>
  <si>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</si>
  <si>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</si>
  <si>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</si>
  <si>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</si>
  <si>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</si>
  <si>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</si>
  <si>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</si>
  <si>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</si>
  <si>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</si>
  <si>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</si>
  <si>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</si>
  <si>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</si>
  <si>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</si>
  <si>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</si>
  <si>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</si>
  <si>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</si>
  <si>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</si>
  <si>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</si>
  <si>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</si>
  <si>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</si>
  <si>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</si>
  <si>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</si>
  <si>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</si>
  <si>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</si>
  <si>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</si>
  <si>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</si>
  <si>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</si>
  <si>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</si>
  <si>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</si>
  <si>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</si>
  <si>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</si>
  <si>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</si>
  <si>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</si>
  <si>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</si>
  <si>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</si>
  <si>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</si>
  <si>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</si>
  <si>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</si>
  <si>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</si>
  <si>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</si>
  <si>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</si>
  <si>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</si>
  <si>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</si>
  <si>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</si>
  <si>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</si>
  <si>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</si>
  <si>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</si>
  <si>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</si>
  <si>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</si>
  <si>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</si>
  <si>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</si>
  <si>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</si>
  <si>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</si>
  <si>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</si>
  <si>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</si>
  <si>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</si>
  <si>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</si>
  <si>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</si>
  <si>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</si>
  <si>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</si>
  <si>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</si>
  <si>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</si>
  <si>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</si>
  <si>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</si>
  <si>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</si>
  <si>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</si>
  <si>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</si>
  <si>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</si>
  <si>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</si>
  <si>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</si>
  <si>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</si>
  <si>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</si>
  <si>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</si>
  <si>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</si>
  <si>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</si>
  <si>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</si>
  <si>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</si>
  <si>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</si>
  <si>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</si>
  <si>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</si>
  <si>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</si>
  <si>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</si>
  <si>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</si>
  <si>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</si>
  <si>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</si>
  <si>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</si>
  <si>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</si>
  <si>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</si>
  <si>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</si>
  <si>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</si>
  <si>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</si>
  <si>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</si>
  <si>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</si>
  <si>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</si>
  <si>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</si>
  <si>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</si>
  <si>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</si>
  <si>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</si>
  <si>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</si>
  <si>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</si>
  <si>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</si>
  <si>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</si>
  <si>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</si>
  <si>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</si>
  <si>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</si>
  <si>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</si>
  <si>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</si>
  <si>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</si>
  <si>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</si>
  <si>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</si>
  <si>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</si>
  <si>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</si>
  <si>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</si>
  <si>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</si>
  <si>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</si>
  <si>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</si>
  <si>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</si>
  <si>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</si>
  <si>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</si>
  <si>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</si>
  <si>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</si>
  <si>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</si>
  <si>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</si>
  <si>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</si>
  <si>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</si>
  <si>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</si>
  <si>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</si>
  <si>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</si>
  <si>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</si>
  <si>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</si>
  <si>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</si>
  <si>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</si>
  <si>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</si>
  <si>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</si>
  <si>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</si>
  <si>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</si>
  <si>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</si>
  <si>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</si>
  <si>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</si>
  <si>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</si>
  <si>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</si>
  <si>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</si>
  <si>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</si>
  <si>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</si>
  <si>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</si>
  <si>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</si>
  <si>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</si>
  <si>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</si>
  <si>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</si>
  <si>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</si>
  <si>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</si>
  <si>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</si>
  <si>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</si>
  <si>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</si>
  <si>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</si>
  <si>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</si>
  <si>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</si>
  <si>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</si>
  <si>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</si>
  <si>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</si>
  <si>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</si>
  <si>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</si>
  <si>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</si>
  <si>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</si>
  <si>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</si>
  <si>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</si>
  <si>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</si>
  <si>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</si>
  <si>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</si>
  <si>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</si>
  <si>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</si>
  <si>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</si>
  <si>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</si>
  <si>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</si>
  <si>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</si>
  <si>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</si>
  <si>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</si>
  <si>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</si>
  <si>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</si>
  <si>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</si>
  <si>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</si>
  <si>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</si>
  <si>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</si>
  <si>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</si>
  <si>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</si>
  <si>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</si>
  <si>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</si>
  <si>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</si>
  <si>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</si>
  <si>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</si>
  <si>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PCM-20251003-00000784</t>
  </si>
  <si>
    <t xml:space="preserve">team need 25 mins </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</si>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</sst>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270.58092280092387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2.8411458333721384E-2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1.8689236108912155E-2</v>
      </c>
      <c r="H4" s="68">
        <v>45933.505590277775</v>
      </c>
      <c r="I4" s="73" t="str">
        <f>IFERROR(VLOOKUP(D4,DB!A:F,6,0),"")</f>
        <v>Power Cube</v>
      </c>
      <c r="J4" s="73" t="str">
        <f>IFERROR(VLOOKUP(D4,DB!A:G,7,0),"")</f>
        <v>No BB Design+Good</v>
      </c>
      <c r="K4" s="69" t="s">
        <v>38970</v>
      </c>
      <c r="L4" s="70" t="str">
        <f>IFERROR(VLOOKUP(D4,DB!A:I,9,0),"")</f>
        <v>Latis</v>
      </c>
    </row>
    <row r="5" spans="1:12" ht="15" customHeight="1">
      <c r="A5" s="63"/>
      <c r="B5" s="73" t="str">
        <f>IFERROR(VLOOKUP(D5,DB!A:K,11,0),"")</f>
        <v>R1</v>
      </c>
      <c r="C5" s="64"/>
      <c r="D5" s="64" t="s">
        <v>8251</v>
      </c>
      <c r="E5" s="65"/>
      <c r="F5" s="66"/>
      <c r="G5" s="67">
        <f ca="1">IFERROR(NOW()-F5,"")</f>
        <v>45933.529348958335</v>
      </c>
      <c r="H5" s="68">
        <v>45933.522499999999</v>
      </c>
      <c r="I5" s="73" t="str">
        <f>IFERROR(VLOOKUP(D5,DB!A:F,6,0),"")</f>
        <v>Generator-SG</v>
      </c>
      <c r="J5" s="73" t="str">
        <f>IFERROR(VLOOKUP(D5,DB!A:G,7,0),"")</f>
        <v>Dead</v>
      </c>
      <c r="K5" s="69" t="s">
        <v>38971</v>
      </c>
      <c r="L5" s="70" t="str">
        <f>IFERROR(VLOOKUP(D5,DB!A:I,9,0),"")</f>
        <v>Latis</v>
      </c>
    </row>
    <row r="6" spans="1:12" ht="15" customHeight="1">
      <c r="A6" s="63"/>
      <c r="B6" s="73" t="str">
        <f>IFERROR(VLOOKUP(D6,DB!A:K,11,0),"")</f>
        <v/>
      </c>
      <c r="C6" s="64"/>
      <c r="D6" s="64"/>
      <c r="E6" s="65"/>
      <c r="F6" s="66"/>
      <c r="G6" s="67">
        <f ca="1">IFERROR(NOW()-F6,"")</f>
        <v>45933.529348958335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45933.529348958335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45933.529348958335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45933.529348958335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45933.529348958335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45933.529348958335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45933.529348958335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45933.529348958335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45933.529348958335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45933.529348958335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45933.529348958335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45933.529348958335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45933.529348958335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45933.529348958335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45933.529348958335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45933.529348958335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45933.529348958335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45933.529348958335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45933.529348958335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45933.529348958335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45933.529348958335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45933.529348958335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45933.529348958335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45933.529348958335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45933.529348958335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45933.529348958335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45933.529348958335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45933.529348958335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45933.529348958335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45933.529348958335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45933.529348958335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45933.529348958335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45933.529348958335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45933.529348958335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45933.529348958335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45933.529348958335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45933.529348958335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45933.529348958335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45933.529348958335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45933.529348958335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45933.529348958335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45933.529348958335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45933.529348958335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45933.529348958335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45933.529348958335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45933.529348958335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45933.529348958335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45933.529348958335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45933.529348958335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45933.529348958335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45933.529348958335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45933.529348958335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45933.529348958335</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189811B2-4D04-4B34-82DD-F4D27B601CC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38967</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38967</v>
      </c>
      <c r="F3" s="88">
        <v>45691.651782407411</v>
      </c>
      <c r="G3" s="89">
        <f ca="1">IFERROR(NOW()-F3,"-")</f>
        <v>241.87756631943921</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126.80226539351861</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108.52951076388854</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1</v>
      </c>
      <c r="D6" s="18" t="s">
        <v>20813</v>
      </c>
      <c r="E6" s="131" t="s">
        <v>38964</v>
      </c>
      <c r="F6" s="132">
        <v>45933.464421296296</v>
      </c>
      <c r="G6" s="133">
        <f ca="1">IFERROR(NOW()-F6,"-")</f>
        <v>6.4927430554234888E-2</v>
      </c>
      <c r="H6" s="132">
        <v>45933.458275462966</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45933.52934872685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45933.52934872685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45933.52934872685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45933.52934872685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45933.52934872685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45933.52934872685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45933.52934872685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45933.52934872685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45933.52934872685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45933.52934872685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45933.52934872685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45933.52934872685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45933.52934872685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45933.52934872685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45933.52934872685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45933.52934872685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45933.52934872685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45933.52934872685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45933.52934872685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45933.52934872685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45933.52934872685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45933.52934872685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45933.52934872685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45933.52934872685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45933.52934872685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45933.52934872685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45933.52934872685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45933.52934872685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45933.52934872685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45933.52934872685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45933.52934872685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45933.52934872685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45933.52934872685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45933.52934872685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45933.52934872685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45933.52934872685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45933.52934872685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45933.52934872685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45933.52934872685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45933.52934872685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45933.52934872685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45933.52934872685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45933.52934872685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45933.52934872685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45933.52934872685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45933.52934872685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45933.52934872685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45933.52934872685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45933.52934872685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45933.52934872685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45933.52934872685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45933.52934872685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45933.52934872685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45933.52934872685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45933.52934872685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45933.52934872685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45933.52934872685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45933.52934872685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45933.52934872685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45933.52934872685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45933.52934872685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45933.52934872685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45933.52934872685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45933.52934872685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45933.52934872685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45933.52934872685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45933.52934872685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45933.52934872685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45933.52934872685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45933.52934872685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45933.52934872685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45933.52934872685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45933.52934872685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45933.52934872685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45933.52934872685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45933.52934872685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45933.52934872685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45933.52934872685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45933.52934872685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45933.52934872685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45933.52934872685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45933.52934872685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45933.52934872685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45933.52934872685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45933.52934872685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45933.52934872685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45933.52934872685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45933.52934872685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45933.52934872685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45933.52934872685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45933.52934872685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45933.52934872685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45933.52934872685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45933.52934872685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45933.52934872685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45933.52934872685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45933.52934872685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45933.52934872685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45933.52934872685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45933.52934872685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45933.52934872685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45933.52934872685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45933.52934872685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45933.52934872685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45933.52934872685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45933.52934872685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45933.52934872685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45933.52934872685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45933.52934872685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45933.52934872685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45933.52934872685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45933.52934872685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45933.52934872685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45933.52934872685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45933.52934872685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45933.52934872685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45933.52934872685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45933.52934872685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45933.52934872685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45933.52934872685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45933.52934872685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45933.52934872685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45933.52934872685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45933.52934872685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45933.52934872685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45933.52934872685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45933.52934872685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45933.52934872685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45933.52934872685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45933.52934872685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45933.52934872685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45933.52934872685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45933.52934872685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45933.52934872685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45933.52934872685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45933.52934872685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45933.52934872685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45933.52934872685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45933.52934872685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45933.52934872685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45933.52934872685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45933.52934872685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45933.52934872685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45933.52934872685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45933.52934872685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45933.52934872685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45933.52934872685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45933.52934872685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45933.52934872685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45933.52934872685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45933.52934872685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45933.52934872685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45933.52934872685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45933.52934872685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45933.52934872685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45933.52934872685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45933.52934872685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45933.52934872685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45933.52934872685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45933.52934872685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45933.52934872685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45933.52934872685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45933.52934872685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45933.52934872685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45933.52934872685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45933.52934872685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45933.52934872685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45933.52934872685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45933.52934872685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45933.52934872685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45933.52934872685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45933.52934872685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45933.52934872685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45933.52934872685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45933.52934872685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45933.52934872685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45933.52934872685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45933.52934872685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45933.52934872685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45933.52934872685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45933.52934872685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45933.52934872685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45933.52934872685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45933.52934872685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45933.52934872685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45933.52934872685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45933.52934872685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45933.52934872685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45933.52934872685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45933.52934872685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45933.52934872685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45933.52934872685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45933.52934872685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45933.52934872685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45933.52934872685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45933.52934872685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45933.52934872685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45933.52934872685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45933.52934872685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45933.52934872685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45933.52934872685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45933.52934872685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45933.52934872685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45933.52934872685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45933.52934872685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45933.52934872685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45933.52934872685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45933.52934872685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45933.52934872685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45933.52934872685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45933.52934872685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45933.52934872685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45933.52934872685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45933.52934872685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45933.52934872685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45933.52934872685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45933.52934872685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45933.52934872685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45933.52934872685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45933.52934872685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45933.52934872685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45933.52934872685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45933.52934872685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45933.52934872685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45933.52934872685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45933.52934872685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45933.52934872685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45933.52934872685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45933.52934872685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45933.52934872685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45933.52934872685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45933.52934872685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45933.52934872685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45933.52934872685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45933.52934872685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45933.52934872685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45933.52934872685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45933.52934872685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45933.52934872685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45933.52934872685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45933.52934872685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45933.52934872685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45933.52934872685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45933.52934872685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45933.52934872685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45933.52934872685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45933.52934872685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45933.52934872685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45933.52934872685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45933.52934872685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45933.52934872685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45933.52934872685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45933.52934872685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45933.52934872685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45933.52934872685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45933.52934872685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45933.52934872685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45933.52934872685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45933.52934872685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45933.52934872685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45933.52934872685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45933.52934872685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45933.52934872685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45933.52934872685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45933.52934872685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45933.52934872685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45933.52934872685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45933.52934872685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45933.52934872685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45933.52934872685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45933.52934872685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45933.52934872685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45933.52934872685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45933.52934872685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45933.52934872685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45933.52934872685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45933.52934872685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45933.52934872685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45933.52934872685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45933.52934872685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45933.52934872685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45933.52934872685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45933.52934872685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45933.52934872685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45933.52934872685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45933.52934872685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45933.52934872685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45933.52934872685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45933.52934872685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45933.52934872685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45933.52934872685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45933.52934872685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45933.52934872685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45933.52934872685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45933.52934872685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45933.52934872685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45933.52934872685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45933.52934872685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45933.52934872685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45933.52934872685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45933.52934872685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45933.52934872685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45933.52934872685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45933.52934872685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45933.52934872685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45933.52934872685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45933.52934872685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45933.52934872685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45933.52934872685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45933.52934872685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45933.52934872685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45933.52934872685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45933.52934872685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45933.52934872685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45933.52934872685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45933.52934872685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45933.52934872685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45933.52934872685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45933.52934872685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45933.52934872685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45933.52934872685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45933.52934872685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45933.52934872685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45933.52934872685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45933.52934872685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45933.52934872685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45933.52934872685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45933.52934872685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45933.52934872685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45933.52934872685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45933.52934872685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45933.52934872685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45933.52934872685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45933.52934872685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45933.52934872685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45933.52934872685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45933.52934872685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45933.52934872685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45933.52934872685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45933.52934872685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45933.52934872685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45933.52934872685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45933.52934872685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45933.52934872685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45933.52934872685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45933.52934872685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45933.52934872685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45933.52934872685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45933.52934872685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45933.52934872685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45933.52934872685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45933.52934872685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45933.52934872685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45933.52934872685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45933.52934872685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45933.52934872685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45933.52934872685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45933.52934872685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45933.52934872685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45933.52934872685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45933.52934872685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45933.52934872685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45933.52934872685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45933.52934872685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45933.52934872685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45933.52934872685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45933.52934872685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45933.52934872685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45933.52934872685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45933.52934872685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45933.52934872685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45933.52934872685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45933.52934872685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45933.52934872685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45933.52934872685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45933.52934872685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45933.52934872685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45933.52934872685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45933.52934872685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45933.52934872685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45933.52934872685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45933.52934872685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45933.52934872685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45933.52934872685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45933.52934872685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45933.52934872685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45933.52934872685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45933.52934872685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45933.52934872685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45933.52934872685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45933.52934872685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45933.52934872685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45933.52934872685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45933.52934872685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45933.52934872685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45933.52934872685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45933.52934872685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45933.52934872685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45933.52934872685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45933.52934872685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45933.52934872685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45933.52934872685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45933.52934872685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45933.52934872685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45933.52934872685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45933.52934872685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45933.52934872685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45933.52934872685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45933.52934872685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45933.52934872685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45933.52934872685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45933.52934872685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45933.52934872685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45933.52934872685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45933.52934872685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45933.52934872685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45933.52934872685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45933.52934872685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45933.52934872685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45933.52934872685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45933.52934872685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45933.52934872685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45933.52934872685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45933.52934872685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45933.52934872685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45933.52934872685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45933.52934872685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45933.52934872685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45933.52934872685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45933.52934872685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45933.52934872685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45933.52934872685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45933.52934872685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45933.52934872685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45933.52934872685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45933.52934872685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45933.52934872685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45933.52934872685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45933.52934872685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45933.52934872685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45933.52934872685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45933.52934872685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45933.52934872685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45933.52934872685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45933.52934872685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45933.52934872685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45933.52934872685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45933.52934872685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45933.52934872685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45933.52934872685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45933.52934872685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45933.52934872685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45933.52934872685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45933.52934872685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45933.52934872685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45933.52934872685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45933.52934872685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45933.52934872685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45933.52934872685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45933.52934872685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45933.52934872685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45933.52934872685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45933.52934872685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45933.52934872685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45933.52934872685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45933.52934872685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45933.52934872685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45933.52934872685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45933.52934872685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45933.52934872685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45933.52934872685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45933.52934872685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45933.52934872685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45933.52934872685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45933.52934872685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45933.52934872685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45933.52934872685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45933.52934872685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45933.52934872685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45933.52934872685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45933.52934872685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45933.52934872685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45933.52934872685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45933.52934872685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45933.52934872685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45933.52934872685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45933.52934872685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45933.52934872685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45933.52934872685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45933.52934872685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45933.52934872685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45933.52934872685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45933.52934872685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45933.52934872685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45933.52934872685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45933.52934872685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45933.52934872685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45933.52934872685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45933.52934872685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45933.52934872685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45933.52934872685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45933.52934872685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45933.52934872685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45933.52934872685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45933.52934872685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45933.52934872685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45933.52934872685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45933.52934872685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45933.52934872685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45933.52934872685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45933.52934872685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45933.52934872685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45933.52934872685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45933.52934872685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45933.52934872685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45933.52934872685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45933.52934872685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45933.52934872685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45933.52934872685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45933.52934872685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45933.52934872685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45933.52934872685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45933.52934872685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45933.52934872685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45933.52934872685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45933.52934872685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45933.52934872685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45933.52934872685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45933.52934872685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45933.52934872685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45933.52934872685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45933.52934872685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45933.52934872685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45933.52934872685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45933.52934872685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45933.52934872685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45933.52934872685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45933.52934872685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45933.52934872685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45933.52934872685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45933.52934872685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45933.52934872685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45933.52934872685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45933.52934872685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45933.52934872685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45933.52934872685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45933.52934872685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45933.52934872685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45933.52934872685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45933.52934872685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45933.52934872685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45933.52934872685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45933.52934872685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45933.52934872685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45933.52934872685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45933.52934872685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45933.52934872685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45933.52934872685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45933.52934872685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45933.52934872685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45933.52934872685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45933.52934872685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45933.52934872685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45933.52934872685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45933.52934872685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45933.52934872685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45933.52934872685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45933.52934872685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45933.52934872685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45933.52934872685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45933.52934872685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45933.52934872685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45933.52934872685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45933.52934872685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45933.52934872685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45933.52934872685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45933.52934872685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45933.52934872685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45933.52934872685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45933.52934872685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45933.52934872685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45933.52934872685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45933.52934872685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45933.52934872685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45933.52934872685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45933.52934872685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45933.52934872685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45933.52934872685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45933.52934872685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45933.52934872685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45933.52934872685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45933.52934872685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45933.52934872685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45933.52934872685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45933.52934872685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45933.52934872685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45933.52934872685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45933.52934872685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45933.52934872685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45933.52934872685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45933.52934872685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45933.52934872685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45933.52934872685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45933.52934872685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45933.52934872685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45933.52934872685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45933.52934872685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45933.52934872685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45933.52934872685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45933.52934872685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45933.52934872685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45933.52934872685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45933.52934872685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45933.52934872685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45933.52934872685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45933.52934872685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45933.52934872685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45933.52934872685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45933.52934872685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45933.52934872685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45933.52934872685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45933.52934872685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45933.52934872685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45933.52934872685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45933.52934872685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45933.52934872685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45933.52934872685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45933.52934872685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45933.52934872685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45933.52934872685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45933.52934872685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45933.52934872685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45933.52934872685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45933.52934872685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45933.52934872685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45933.52934872685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45933.52934872685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45933.52934872685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45933.52934872685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45933.52934872685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45933.52934872685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45933.52934872685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45933.52934872685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45933.52934872685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45933.52934872685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45933.52934872685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45933.52934872685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45933.52934872685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45933.52934872685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45933.52934872685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45933.52934872685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45933.52934872685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45933.52934872685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45933.52934872685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45933.52934872685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45933.52934872685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45933.52934872685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45933.52934872685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45933.52934872685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45933.52934872685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45933.52934872685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45933.52934872685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45933.52934872685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45933.52934872685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45933.52934872685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45933.52934872685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45933.52934872685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45933.52934872685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45933.52934872685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45933.52934872685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45933.52934872685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45933.52934872685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45933.52934872685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45933.52934872685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45933.52934872685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45933.52934872685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45933.52934872685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45933.52934872685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45933.52934872685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45933.52934872685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45933.52934872685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45933.52934872685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45933.52934872685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45933.52934872685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45933.52934872685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45933.52934872685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45933.52934872685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45933.52934872685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45933.52934872685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45933.52934872685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45933.52934872685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45933.52934872685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45933.52934872685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45933.52934872685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45933.52934872685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45933.52934872685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45933.52934872685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45933.52934872685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45933.52934872685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45933.52934872685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45933.52934872685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45933.52934872685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45933.52934872685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45933.52934872685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45933.52934872685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45933.52934872685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45933.52934872685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45933.52934872685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45933.52934872685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45933.52934872685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45933.52934872685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45933.52934872685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45933.52934872685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45933.52934872685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45933.52934872685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45933.52934872685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45933.52934872685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45933.52934872685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45933.52934872685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45933.52934872685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45933.52934872685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45933.52934872685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45933.52934872685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45933.52934872685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45933.52934872685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45933.52934872685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45933.52934872685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45933.52934872685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45933.52934872685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45933.52934872685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45933.52934872685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45933.52934872685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45933.52934872685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45933.52934872685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45933.52934872685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45933.52934872685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45933.52934872685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45933.52934872685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45933.52934872685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45933.52934872685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45933.52934872685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45933.52934872685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45933.52934872685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45933.52934872685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45933.52934872685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45933.52934872685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45933.52934872685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45933.52934872685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45933.52934872685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45933.52934872685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45933.52934872685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45933.52934872685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45933.52934872685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45933.52934872685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45933.52934872685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45933.52934872685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45933.52934872685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45933.52934872685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45933.52934872685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45933.52934872685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45933.52934872685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45933.52934872685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45933.52934872685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45933.52934872685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45933.52934872685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45933.52934872685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45933.52934872685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45933.52934872685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45933.52934872685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45933.52934872685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45933.52934872685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45933.52934872685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45933.52934872685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45933.52934872685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45933.52934872685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45933.52934872685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45933.52934872685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45933.52934872685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45933.52934872685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45933.52934872685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45933.52934872685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45933.52934872685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45933.52934872685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45933.52934872685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45933.52934872685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45933.52934872685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45933.52934872685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45933.52934872685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45933.52934872685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45933.52934872685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45933.52934872685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45933.52934872685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45933.52934872685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45933.52934872685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45933.52934872685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45933.52934872685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45933.52934872685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45933.52934872685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45933.52934872685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45933.52934872685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45933.52934872685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45933.52934872685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45933.52934872685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45933.52934872685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45933.52934872685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45933.52934872685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45933.52934872685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45933.52934872685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45933.52934872685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45933.52934872685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45933.52934872685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45933.52934872685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45933.52934872685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45933.52934872685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45933.52934872685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45933.52934872685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45933.52934872685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45933.52934872685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45933.52934872685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45933.52934872685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45933.52934872685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45933.52934872685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45933.52934872685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45933.52934872685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45933.52934872685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45933.52934872685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45933.52934872685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45933.52934872685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45933.52934872685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45933.52934872685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45933.52934872685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45933.52934872685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45933.52934872685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45933.52934872685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45933.52934872685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45933.52934872685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45933.52934872685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45933.52934872685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45933.52934872685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45933.52934872685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45933.52934872685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45933.52934872685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45933.52934872685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45933.52934872685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45933.52934872685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45933.52934872685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45933.52934872685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45933.52934872685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45933.52934872685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45933.52934872685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45933.52934872685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45933.52934872685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45933.52934872685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45933.52934872685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45933.52934872685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45933.52934872685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45933.52934872685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45933.52934872685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45933.52934872685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45933.52934872685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45933.52934872685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45933.52934872685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45933.52934872685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45933.52934872685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45933.52934872685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45933.52934872685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45933.52934872685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45933.52934872685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45933.52934872685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45933.52934872685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45933.52934872685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45933.52934872685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45933.52934872685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45933.52934872685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45933.52934872685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45933.52934872685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45933.52934872685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45933.52934872685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45933.52934872685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45933.52934872685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45933.52934872685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45933.52934872685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45933.52934872685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45933.52934872685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45933.52934872685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45933.52934872685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45933.52934872685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45933.52934872685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45933.52934872685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45933.52934872685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45933.52934872685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45933.52934872685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45933.52934872685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45933.52934872685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45933.52934872685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45933.52934872685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45933.52934872685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45933.52934872685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45933.52934872685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45933.52934872685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45933.52934872685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45933.52934872685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45933.52934872685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45933.52934872685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45933.52934872685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45933.52934872685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45933.52934872685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45933.52934872685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45933.52934872685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45933.52934872685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45933.52934872685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45933.52934872685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45933.52934872685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45933.52934872685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45933.52934872685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45933.52934872685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45933.52934872685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45933.52934872685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45933.52934872685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45933.52934872685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45933.52934872685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45933.52934872685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45933.52934872685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45933.52934872685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45933.52934872685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45933.52934872685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45933.52934872685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45933.52934872685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45933.52934872685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45933.52934872685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45933.52934872685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45933.52934872685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45933.52934872685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45933.52934872685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45933.52934872685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45933.52934872685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45933.52934872685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45933.52934872685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45933.52934872685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45933.52934872685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45933.52934872685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45933.52934872685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45933.52934872685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45933.52934872685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45933.52934872685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45933.52934872685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45933.52934872685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45933.52934872685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45933.52934872685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45933.52934872685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45933.52934872685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45933.52934872685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45933.52934872685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45933.52934872685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45933.52934872685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45933.52934872685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45933.52934872685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45933.52934872685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45933.52934872685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45933.52934872685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45933.52934872685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45933.52934872685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45933.52934872685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45933.52934872685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45933.52934872685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45933.52934872685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45933.52934872685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45933.52934872685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45933.52934872685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45933.52934872685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45933.52934872685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45933.52934872685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45933.52934872685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45933.52934872685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45933.52934872685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45933.52934872685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45933.52934872685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45933.52934872685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45933.52934872685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45933.52934872685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45933.52934872685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45933.52934872685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45933.52934872685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45933.52934872685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45933.52934872685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45933.52934872685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45933.52934872685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45933.52934872685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45933.52934872685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45933.52934872685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45933.52934872685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45933.52934872685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45933.52934872685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45933.52934872685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45933.52934872685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45933.52934872685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45933.52934872685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45933.52934872685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45933.52934872685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45933.52934872685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45933.52934872685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45933.52934872685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45933.52934872685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45933.52934872685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45933.52934872685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45933.52934872685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45933.52934872685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45933.52934872685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45933.52934872685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45933.52934872685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45933.52934872685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45933.52934872685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45933.52934872685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45933.52934872685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45933.52934872685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45933.52934872685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45933.52934872685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45933.52934872685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45933.52934872685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45933.52934872685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45933.52934872685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45933.52934872685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45933.52934872685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45933.52934872685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45933.52934872685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45933.52934872685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45933.52934872685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45933.52934872685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45933.52934872685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45933.52934872685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45933.52934872685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45933.52934872685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45933.52934872685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45933.52934872685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45933.52934872685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45933.52934872685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45933.52934872685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45933.52934872685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45933.52934872685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45933.52934872685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45933.52934872685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45933.52934872685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45933.52934872685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45933.52934872685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45933.52934872685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45933.52934872685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45933.52934872685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45933.52934872685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45933.52934872685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45933.52934872685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45933.52934872685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45933.52934872685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45933.52934872685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45933.52934872685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45933.52934872685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45933.52934872685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45933.52934872685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45933.52934872685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45933.52934872685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45933.52934872685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45933.52934872685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45933.52934872685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45933.52934872685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45933.52934872685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45933.52934872685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45933.52934872685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45933.52934872685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45933.52934872685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45933.52934872685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45933.52934872685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45933.52934872685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45933.52934872685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45933.52934872685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45933.52934872685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45933.52934872685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45933.52934872685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45933.52934872685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45933.52934872685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45933.52934872685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45933.52934872685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45933.52934872685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45933.52934872685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45933.52934872685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45933.52934872685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45933.52934872685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45933.52934872685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45933.52934872685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45933.52934872685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45933.52934872685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45933.52934872685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45933.52934872685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45933.52934872685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45933.52934872685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45933.52934872685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45933.52934872685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45933.52934872685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45933.52934872685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45933.52934872685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45933.52934872685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45933.52934872685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45933.52934872685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45933.52934872685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45933.52934872685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45933.52934872685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45933.52934872685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45933.52934872685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45933.52934872685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45933.52934872685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45933.52934872685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45933.52934872685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45933.52934872685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45933.52934872685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45933.52934872685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45933.52934872685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45933.52934872685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45933.52934872685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45933.52934872685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45933.52934872685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45933.52934872685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45933.52934872685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45933.52934872685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45933.52934872685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45933.52934872685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45933.52934872685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45933.52934872685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45933.52934872685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45933.52934872685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45933.52934872685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45933.52934872685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45933.52934872685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45933.52934872685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45933.52934872685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45933.52934872685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45933.52934872685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45933.52934872685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45933.52934872685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45933.52934872685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45933.52934872685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45933.52934872685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45933.52934872685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45933.52934872685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45933.52934872685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45933.52934872685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45933.52934872685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45933.52934872685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45933.52934872685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45933.52934872685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45933.52934872685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45933.52934872685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45933.52934872685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45933.52934872685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45933.52934872685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45933.52934872685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45933.52934872685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45933.52934872685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45933.52934872685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45933.52934872685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45933.52934872685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45933.52934872685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45933.52934872685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45933.52934872685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45933.52934872685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45933.52934872685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45933.52934872685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45933.52934872685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45933.52934872685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45933.52934872685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45933.52934872685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45933.52934872685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45933.52934872685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45933.52934872685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45933.52934872685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45933.52934872685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45933.52934872685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45933.52934872685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45933.52934872685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45933.52934872685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45933.52934872685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45933.52934872685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45933.52934872685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45933.52934872685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45933.52934872685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45933.52934872685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45933.52934872685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45933.52934872685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45933.52934872685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45933.52934872685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45933.52934872685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45933.52934872685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45933.52934872685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45933.52934872685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45933.52934872685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45933.52934872685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45933.52934872685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45933.52934872685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45933.52934872685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45933.52934872685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45933.529348958335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45933.529348958335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45933.529348958335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45933.529348958335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45933.529348958335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45933.529348958335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45933.529348958335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45933.529348958335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45933.529348958335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45933.529348958335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45933.529348958335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45933.529348958335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45933.529348958335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45933.529348958335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45933.529348958335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45933.529348958335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45933.529348958335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45933.529348958335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45933.529348958335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45933.529348958335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45933.529348958335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45933.529348958335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45933.529348958335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45933.529348958335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45933.529348958335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45933.529348958335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45933.529348958335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45933.529348958335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45933.529348958335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45933.529348958335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45933.529348958335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45933.529348958335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45933.529348958335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45933.529348958335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45933.529348958335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45933.529348958335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45933.529348958335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45933.529348958335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45933.529348958335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45933.529348958335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45933.529348958335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45933.529348958335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45933.529348958335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45933.529348958335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45933.529348958335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45933.529348958335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45933.529348958335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45933.529348958335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45933.529348958335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45933.529348958335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45933.529348958335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45933.529348958335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45933.529348958335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45933.529348958335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45933.529348958335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45933.529348958335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45933.529348958335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45933.529348958335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45933.529348958335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45933.529348958335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45933.529348958335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45933.529348958335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45933.529348958335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45933.529348958335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45933.529348958335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45933.529348958335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45933.529348958335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45933.529348958335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45933.529348958335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45933.529348958335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45933.529348958335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45933.529348958335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45933.529348958335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45933.529348958335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45933.529348958335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45933.529348958335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45933.529348958335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45933.529348958335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45933.529348958335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45933.529348958335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45933.529348958335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45933.529348958335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45933.529348958335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45933.529348958335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45933.529348958335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45933.529348958335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45933.529348958335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45933.529348958335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45933.529348958335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45933.529348958335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45933.529348958335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45933.529348958335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45933.529348958335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45933.529348958335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45933.529348958335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45933.529348958335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45933.529348958335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45933.529348958335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45933.529348958335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45933.529348958335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45933.529348958335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45933.529348958335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45933.529348958335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45933.529348958335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45933.529348958335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45933.529348958335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45933.529348958335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45933.529348958335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45933.529348958335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45933.529348958335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45933.529348958335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45933.529348958335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45933.529348958335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45933.529348958335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45933.529348958335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45933.529348958335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45933.529348958335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45933.529348958335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45933.529348958335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45933.529348958335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45933.529348958335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45933.529348958335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45933.529348958335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45933.529348958335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45933.529348958335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45933.529348958335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45933.529348958335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45933.529348958335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45933.529348958335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45933.529348958335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45933.529348958335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45933.529348958335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45933.529348958335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45933.529348958335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45933.529348958335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45933.529348958335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45933.529348958335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45933.529348958335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45933.529348958335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45933.529348958335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45933.529348958335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45933.529348958335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45933.529348958335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45933.529348958335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45933.529348958335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45933.529348958335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45933.529348958335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45933.529348958335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45933.529348958335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45933.529348958335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45933.529348958335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45933.529348958335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45933.529348958335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45933.529348958335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45933.529348958335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45933.529348958335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45933.529348958335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45933.529348958335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45933.529348958335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45933.529348958335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45933.529348958335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45933.529348958335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45933.529348958335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45933.529348958335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45933.529348958335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45933.529348958335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45933.529348958335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45933.529348958335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45933.529348958335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45933.529348958335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45933.529348958335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45933.529348958335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45933.529348958335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45933.529348958335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45933.529348958335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45933.529348958335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45933.529348958335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45933.529348958335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45933.529348958335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45933.529348958335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45933.529348958335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45933.529348958335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45933.529348958335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45933.529348958335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45933.529348958335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45933.529348958335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45933.529348958335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45933.529348958335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45933.529348958335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45933.529348958335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45933.529348958335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45933.529348958335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45933.529348958335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45933.529348958335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45933.529348958335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45933.529348958335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45933.529348958335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45933.529348958335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45933.529348958335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45933.529348958335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45933.529348958335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45933.529348958335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45933.529348958335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45933.529348958335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45933.529348958335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45933.529348958335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45933.529348958335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45933.529348958335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45933.529348958335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45933.529348958335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45933.529348958335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45933.529348958335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45933.529348958335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45933.529348958335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45933.529348958335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45933.529348958335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45933.529348958335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45933.529348958335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45933.529348958335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45933.529348958335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45933.529348958335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45933.529348958335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45933.529348958335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45933.529348958335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45933.529348958335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45933.529348958335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45933.529348958335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45933.529348958335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45933.529348958335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45933.529348958335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45933.529348958335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45933.529348958335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45933.529348958335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45933.529348958335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45933.529348958335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45933.529348958335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45933.529348958335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45933.529348958335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45933.529348958335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45933.529348958335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45933.529348958335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45933.529348958335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45933.529348958335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45933.529348958335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45933.529348958335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45933.529348958335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45933.529348958335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45933.529348958335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45933.529348958335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45933.529348958335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45933.529348958335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45933.529348958335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45933.529348958335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45933.529348958335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45933.529348958335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45933.529348958335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45933.529348958335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45933.529348958335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45933.529348958335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45933.529348958335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45933.529348958335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45933.529348958335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45933.529348958335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45933.529348958335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45933.529348958335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45933.529348958335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45933.529348958335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45933.529348958335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45933.529348958335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45933.529348958335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45933.529348958335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45933.529348958335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45933.529348958335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45933.529348958335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45933.529348958335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45933.529348958335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45933.529348958335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45933.529348958335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45933.529348958335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45933.529348958335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45933.529348958335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45933.529348958335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45933.529348958335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45933.529348958335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45933.529348958335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45933.529348958335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45933.529348958335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45933.529348958335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45933.529348958335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45933.529348958335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45933.529348958335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45933.529348958335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45933.529348958335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45933.529348958335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45933.529348958335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45933.529348958335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45933.529348958335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45933.529348958335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45933.529348958335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45933.529348958335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45933.529348958335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45933.529348958335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45933.529348958335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45933.529348958335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45933.529348958335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45933.529348958335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45933.529348958335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45933.529348958335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45933.529348958335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45933.529348958335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45933.529348958335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45933.529348958335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45933.529348958335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45933.529348958335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45933.529348958335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45933.529348958335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45933.529348958335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45933.529348958335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45933.529348958335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45933.529348958335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45933.529348958335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45933.529348958335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45933.529348958335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45933.529348958335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45933.529348958335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45933.529348958335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45933.529348958335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45933.529348958335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45933.529348958335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45933.529348958335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45933.529348958335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45933.529348958335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45933.529348958335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45933.529348958335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45933.529348958335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45933.529348958335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45933.529348958335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45933.529348958335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45933.529348958335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45933.529348958335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45933.529348958335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45933.529348958335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45933.529348958335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45933.529348958335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45933.529348958335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45933.529348958335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45933.529348958335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45933.529348958335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45933.529348958335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45933.529348958335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45933.529348958335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45933.529348958335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45933.529348958335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45933.529348958335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45933.529348958335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45933.529348958335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45933.529348958335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45933.529348958335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45933.529348958335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45933.529348958335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45933.529348958335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45933.529348958335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45933.529348958335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230.04863113425381</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2.639070949073357</v>
      </c>
      <c r="H3" s="113">
        <v>45930.847372685188</v>
      </c>
      <c r="I3" s="110" t="str">
        <f>IFERROR(VLOOKUP(D3,DB!A:F,6,0),"")</f>
        <v>SCECO</v>
      </c>
      <c r="J3" s="110" t="str">
        <f>IFERROR(VLOOKUP(D3,DB!A:G,7,0),"")</f>
        <v>In progress</v>
      </c>
      <c r="K3" s="115" t="s">
        <v>39063</v>
      </c>
      <c r="L3" s="107" t="str">
        <f>IFERROR(VLOOKUP(D3,DB!A:I,9,0),"")</f>
        <v>Latis</v>
      </c>
    </row>
    <row r="4" spans="1:16" ht="29.25" customHeight="1">
      <c r="A4" s="110" t="s">
        <v>39064</v>
      </c>
      <c r="B4" s="110" t="str">
        <f>IFERROR(VLOOKUP(D4,DB!A:K,11,0),"")</f>
        <v>R4</v>
      </c>
      <c r="C4" s="111">
        <v>1</v>
      </c>
      <c r="D4" s="107" t="s">
        <v>39065</v>
      </c>
      <c r="E4" s="112" t="s">
        <v>38964</v>
      </c>
      <c r="F4" s="113">
        <v>45933.049016203702</v>
      </c>
      <c r="G4" s="114">
        <f ca="1">IFERROR(NOW()-F4,"")</f>
        <v>0.48033252314780839</v>
      </c>
      <c r="H4" s="113">
        <v>45932.794976851852</v>
      </c>
      <c r="I4" s="110" t="str">
        <f>IFERROR(VLOOKUP(D4,DB!A:F,6,0),"")</f>
        <v>SCECO</v>
      </c>
      <c r="J4" s="110" t="str">
        <f>IFERROR(VLOOKUP(D4,DB!A:G,7,0),"")</f>
        <v>Vandalized+Vandalized</v>
      </c>
      <c r="K4" s="115" t="s">
        <v>39066</v>
      </c>
      <c r="L4" s="107" t="str">
        <f>IFERROR(VLOOKUP(D4,DB!A:I,9,0),"")</f>
        <v>Latis</v>
      </c>
    </row>
    <row r="5" spans="1:16" ht="15" customHeight="1">
      <c r="A5" s="110" t="s">
        <v>39067</v>
      </c>
      <c r="B5" s="110" t="str">
        <f>IFERROR(VLOOKUP(D5,DB!A:K,11,0),"")</f>
        <v>R4</v>
      </c>
      <c r="C5" s="111">
        <v>1</v>
      </c>
      <c r="D5" s="107" t="s">
        <v>25920</v>
      </c>
      <c r="E5" s="112" t="s">
        <v>38964</v>
      </c>
      <c r="F5" s="113">
        <v>45933.468229166669</v>
      </c>
      <c r="G5" s="114">
        <f ca="1">IFERROR(NOW()-F5,"")</f>
        <v>6.1119560181396082E-2</v>
      </c>
      <c r="H5" s="113">
        <v>45933.462314814817</v>
      </c>
      <c r="I5" s="110" t="str">
        <f>IFERROR(VLOOKUP(D5,DB!A:F,6,0),"")</f>
        <v>SCECO</v>
      </c>
      <c r="J5" s="110" t="str">
        <f>IFERROR(VLOOKUP(D5,DB!A:G,7,0),"")</f>
        <v>Dead</v>
      </c>
      <c r="K5" s="115" t="s">
        <v>39068</v>
      </c>
      <c r="L5" s="107" t="str">
        <f>IFERROR(VLOOKUP(D5,DB!A:I,9,0),"")</f>
        <v>Latis</v>
      </c>
    </row>
    <row r="6" spans="1:16" ht="15" customHeight="1">
      <c r="A6" s="110"/>
      <c r="B6" s="110" t="str">
        <f>IFERROR(VLOOKUP(D6,DB!A:K,11,0),"")</f>
        <v/>
      </c>
      <c r="C6" s="111"/>
      <c r="D6" s="107"/>
      <c r="E6" s="112"/>
      <c r="F6" s="113"/>
      <c r="G6" s="114">
        <f ca="1">IFERROR(NOW()-F6,"")</f>
        <v>45933.52934872685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45933.52934872685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45933.52934872685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45933.52934872685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45933.52934872685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45933.52934872685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45933.52934872685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45933.52934872685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45933.52934872685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45933.52934872685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45933.52934872685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45933.52934872685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45933.52934872685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45933.52934872685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45933.52934872685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45933.52934872685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45933.52934872685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45933.52934872685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45933.52934872685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45933.52934872685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45933.52934872685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45933.52934872685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45933.52934872685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45933.52934872685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45933.52934872685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45933.52934872685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45933.52934872685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45933.52934872685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45933.52934872685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45933.52934872685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45933.52934872685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45933.52934872685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45933.52934872685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45933.52934872685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45933.52934872685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45933.52934872685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45933.52934872685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45933.52934872685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45933.52934872685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45933.52934872685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45933.52934872685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45933.52934872685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45933.52934872685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45933.52934872685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45933.52934872685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45933.52934872685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45933.52934872685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45933.52934872685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45933.52934872685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45933.52934872685</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41.697288541661692</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7.3404714120333665</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45933.52934872685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45933.52934872685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45933.52934872685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45933.52934872685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45933.52934872685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45933.52934872685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45933.52934872685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45933.52934872685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45933.52934872685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45933.52934872685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45933.52934872685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45933.52934872685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45933.52934872685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45933.52934872685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45933.52934872685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45933.52934872685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45933.52934872685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45933.52934872685</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45933.52934872685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45933.52934872685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45933.52934872685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45933.52934872685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45933.52934872685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45933.52934872685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45933.52934872685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45933.52934872685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45933.52934872685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45933.52934872685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45933.52934872685</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45933.52934872685</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45933.52934872685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45933.52934872685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45933.52934872685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45933.52934872685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45933.52934872685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45933.52934872685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45933.52934872685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45933.52934872685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45933.52934872685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45933.52934872685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45933.52934872685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45933.52934872685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45933.52934872685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45933.52934872685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45933.52934872685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45933.52934872685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45933.52934872685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45933.52934872685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45933.52934872685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45933.52934872685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45933.52934872685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45933.52934872685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45933.52934872685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45933.52934872685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45933.52934872685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45933.52934872685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45933.52934872685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45933.52934872685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45933.52934872685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45933.52934872685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45933.52934872685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45933.52934872685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45933.52934872685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45933.52934872685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45933.52934872685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45933.52934872685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45933.52934872685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45933.52934872685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45933.52934872685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45933.52934872685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45933.52934872685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45933.52934872685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45933.52934872685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45933.52934872685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45933.52934872685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45933.52934872685</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45933.52934872685</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45933.52934872685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45933.52934872685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45933.52934872685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45933.52934872685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45933.52934872685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45933.52934872685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45933.52934872685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45933.52934872685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45933.52934872685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45933.52934872685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45933.52934872685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45933.52934872685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45933.52934872685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45933.52934872685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45933.52934872685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45933.52934872685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45933.52934872685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45933.52934872685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45933.52934872685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45933.52934872685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45933.52934872685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45933.52934872685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45933.52934872685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45933.52934872685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45933.52934872685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45933.52934872685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45933.52934872685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45933.52934872685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45933.52934872685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45933.52934872685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45933.52934872685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45933.52934872685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45933.52934872685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45933.52934872685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45933.52934872685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45933.52934872685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45933.52934872685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45933.52934872685</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45933.52934872685</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45933.52934872685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45933.52934872685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45933.52934872685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45933.52934872685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45933.52934872685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45933.52934872685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45933.52934872685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45933.52934872685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45933.52934872685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45933.52934872685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45933.52934872685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45933.52934872685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45933.52934872685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45933.52934872685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45933.52934872685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45933.52934872685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45933.52934872685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45933.52934872685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45933.52934872685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45933.52934872685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45933.52934872685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45933.52934872685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45933.52934872685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45933.52934872685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45933.52934872685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45933.52934872685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45933.52934872685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45933.52934872685</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45933.52934872685</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45933.52934872685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45933.52934872685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45933.52934872685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45933.52934872685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45933.52934872685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45933.52934872685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45933.52934872685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45933.52934872685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45933.52934872685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45933.52934872685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45933.52934872685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45933.52934872685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45933.52934872685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45933.52934872685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45933.52934872685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45933.52934872685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45933.52934872685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45933.52934872685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45933.52934872685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45933.52934872685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45933.52934872685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45933.52934872685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45933.52934872685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45933.52934872685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45933.52934872685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45933.52934872685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45933.52934872685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45933.52934872685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45933.52934872685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45933.52934872685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45933.52934872685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45933.52934872685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45933.52934872685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45933.52934872685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45933.52934872685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45933.52934872685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45933.52934872685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45933.52934872685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45933.52934872685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45933.52934872685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45933.52934872685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45933.52934872685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45933.52934872685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45933.52934872685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45933.52934872685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45933.52934872685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45933.52934872685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45933.52934872685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45933.52934872685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45933.52934872685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45933.52934872685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45933.52934872685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45933.52934872685</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45933.52934872685</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4.3856334490701556</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6.7565015046275221</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0.71070289351337124</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0.40682557869877201</v>
      </c>
      <c r="H5" s="140">
        <v>45933.215115740742</v>
      </c>
      <c r="I5" s="137" t="str">
        <f>IFERROR(VLOOKUP(D5,DB!A:F,6,0),"")</f>
        <v>SCECO</v>
      </c>
      <c r="J5" s="137" t="str">
        <f>IFERROR(VLOOKUP(D5,DB!A:G,7,0),"")</f>
        <v>Weak</v>
      </c>
      <c r="K5" s="137" t="s">
        <v>39079</v>
      </c>
      <c r="L5" s="137" t="str">
        <f>IFERROR(VLOOKUP(D5,DB!A:I,9,0),"")</f>
        <v>Latis</v>
      </c>
    </row>
    <row r="6" spans="1:16383" ht="31.5" customHeight="1">
      <c r="A6" s="121" t="s">
        <v>39080</v>
      </c>
      <c r="B6" s="137" t="str">
        <f>IFERROR(VLOOKUP(D6,DB!A:K,11,0),"")</f>
        <v>R6</v>
      </c>
      <c r="C6" s="137">
        <v>3</v>
      </c>
      <c r="D6" s="137" t="s">
        <v>32068</v>
      </c>
      <c r="E6" s="137" t="s">
        <v>38964</v>
      </c>
      <c r="F6" s="140">
        <v>45933.467604166668</v>
      </c>
      <c r="G6" s="137">
        <f ca="1">IFERROR(NOW()-F6,"-")</f>
        <v>6.1744560181978159E-2</v>
      </c>
      <c r="H6" s="140">
        <v>45933.490983796299</v>
      </c>
      <c r="I6" s="137" t="str">
        <f>IFERROR(VLOOKUP(D6,DB!A:F,6,0),"")</f>
        <v>SCECO</v>
      </c>
      <c r="J6" s="137" t="str">
        <f>IFERROR(VLOOKUP(D6,DB!A:G,7,0),"")</f>
        <v>Dead</v>
      </c>
      <c r="K6" s="137" t="s">
        <v>39081</v>
      </c>
      <c r="L6" s="137" t="str">
        <f>IFERROR(VLOOKUP(D6,DB!A:I,9,0),"")</f>
        <v>Latis</v>
      </c>
    </row>
    <row r="7" spans="1:16383" ht="31.5" customHeight="1">
      <c r="A7" s="121"/>
      <c r="B7" s="137" t="str">
        <f>IFERROR(VLOOKUP(D7,DB!A:K,11,0),"")</f>
        <v/>
      </c>
      <c r="C7" s="137"/>
      <c r="D7" s="137"/>
      <c r="E7" s="137"/>
      <c r="F7" s="137"/>
      <c r="G7" s="137">
        <f ca="1">IFERROR(NOW()-F7,"-")</f>
        <v>45933.52934872685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45933.52934872685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45933.52934872685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45933.52934872685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45933.52934872685</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45933.52934872685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45933.52934872685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45933.52934872685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45933.52934872685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45933.52934872685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45933.52934872685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45933.52934872685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45933.52934872685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45933.52934872685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45933.52934872685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45933.52934872685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45933.52934872685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45933.52934872685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45933.52934872685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45933.52934872685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45933.52934872685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45933.52934872685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45933.52934872685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45933.52934872685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45933.52934872685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45933.52934872685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45933.52934872685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45933.52934872685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45933.52934872685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45933.52934872685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45933.52934872685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45933.52934872685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45933.52934872685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45933.52934872685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45933.52934872685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45933.52934872685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45933.52934872685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45933.52934872685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45933.52934872685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45933.52934872685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45933.52934872685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45933.52934872685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45933.52934872685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45933.52934872685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45933.52934872685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45933.52934872685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45933.52934872685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45933.52934872685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45933.52934872685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45933.52934872685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45933.52934872685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45933.52934872685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45933.52934872685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45933.52934872685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45933.52934872685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45933.52934872685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45933.52934872685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45933.52934872685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45933.52934872685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45933.52934872685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45933.52934872685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45933.52934872685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45933.52934872685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45933.52934872685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45933.52934872685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45933.52934872685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45933.52934872685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45933.52934872685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45933.52934872685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45933.52934872685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45933.52934872685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45933.52934872685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45933.52934872685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45933.52934872685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45933.52934872685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45933.52934872685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45933.52934872685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45933.52934872685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45933.52934872685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45933.52934872685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45933.52934872685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45933.52934872685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45933.52934872685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45933.52934872685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45933.52934872685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45933.52934872685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45933.52934872685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45933.52934872685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45933.52934872685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45933.52934872685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45933.52934872685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45933.52934872685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45933.52934872685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45933.52934872685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45933.52934872685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45933.52934872685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45933.52934872685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45933.52934872685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45933.52934872685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45933.52934872685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45933.52934872685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45933.52934872685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45933.52934872685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45933.52934872685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45933.52934872685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45933.52934872685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45933.52934872685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45933.52934872685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45933.52934872685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45933.52934872685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45933.52934872685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45933.52934872685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45933.52934872685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45933.52934872685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45933.52934872685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45933.52934872685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45933.52934872685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45933.52934872685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45933.52934872685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45933.52934872685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45933.52934872685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45933.52934872685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45933.52934872685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45933.52934872685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45933.52934872685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45933.52934872685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45933.52934872685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45933.52934872685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45933.52934872685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45933.52934872685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45933.52934872685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45933.52934872685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45933.52934872685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45933.52934872685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45933.52934872685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45933.52934872685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45933.52934872685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45933.52934872685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45933.52934872685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45933.52934872685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45933.52934872685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45933.52934872685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45933.52934872685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45933.52934872685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45933.52934872685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45933.52934872685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45933.52934872685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45933.52934872685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45933.52934872685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45933.52934872685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45933.52934872685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45933.52934872685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45933.52934872685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45933.52934872685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45933.52934872685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45933.52934872685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45933.52934872685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45933.52934872685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45933.52934872685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45933.52934872685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45933.52934872685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45933.52934872685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45933.52934872685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45933.52934872685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45933.52934872685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45933.52934872685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45933.52934872685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45933.52934872685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45933.52934872685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45933.52934872685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45933.52934872685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45933.52934872685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45933.52934872685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45933.52934872685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45933.52934872685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45933.52934872685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45933.52934872685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45933.52934872685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45933.52934872685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45933.52934872685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45933.52934872685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45933.52934872685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45933.52934872685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45933.52934872685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45933.52934872685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45933.52934872685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45933.52934872685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45933.52934872685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45933.52934872685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45933.52934872685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45933.52934872685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45933.52934872685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45933.52934872685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45933.52934872685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45933.52934872685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45933.52934872685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45933.52934872685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45933.52934872685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45933.52934872685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45933.52934872685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45933.52934872685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45933.52934872685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45933.52934872685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45933.52934872685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45933.52934872685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45933.52934872685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45933.52934872685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45933.52934872685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45933.52934872685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45933.52934872685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45933.52934872685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45933.52934872685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45933.52934872685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45933.52934872685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45933.52934872685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45933.52934872685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45933.52934872685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45933.52934872685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45933.52934872685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45933.52934872685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45933.52934872685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45933.52934872685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45933.52934872685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45933.52934872685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45933.52934872685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45933.52934872685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45933.52934872685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45933.52934872685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45933.52934872685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45933.52934872685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45933.52934872685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45933.52934872685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45933.52934872685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45933.52934872685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45933.52934872685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45933.52934872685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45933.52934872685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45933.52934872685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45933.52934872685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45933.52934872685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45933.52934872685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45933.52934872685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45933.52934872685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45933.52934872685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45933.52934872685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45933.52934872685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45933.52934872685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45933.52934872685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45933.52934872685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45933.52934872685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45933.52934872685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45933.52934872685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45933.52934872685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45933.52934872685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45933.52934872685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45933.52934872685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45933.52934872685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45933.52934872685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45933.52934872685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45933.52934872685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45933.52934872685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45933.52934872685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45933.52934872685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45933.52934872685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45933.52934872685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45933.52934872685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45933.52934872685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45933.52934872685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45933.52934872685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45933.52934872685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45933.52934872685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45933.52934872685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45933.52934872685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45933.52934872685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45933.52934872685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45933.52934872685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45933.52934872685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45933.52934872685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45933.52934872685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45933.52934872685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45933.52934872685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45933.52934872685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45933.52934872685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45933.52934872685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45933.52934872685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45933.52934872685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45933.52934872685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45933.52934872685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45933.52934872685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45933.52934872685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45933.52934872685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45933.52934872685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45933.52934872685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45933.52934872685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45933.52934872685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45933.52934872685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45933.52934872685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45933.52934872685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45933.52934872685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45933.52934872685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45933.52934872685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45933.52934872685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45933.52934872685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45933.52934872685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45933.52934872685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45933.52934872685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45933.52934872685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45933.52934872685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45933.52934872685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45933.52934872685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45933.52934872685</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